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mc:AlternateContent xmlns:mc="http://schemas.openxmlformats.org/markup-compatibility/2006">
    <mc:Choice Requires="x15">
      <x15ac:absPath xmlns:x15ac="http://schemas.microsoft.com/office/spreadsheetml/2010/11/ac" url="\\nav01001fpds02-201s\q_hme_04$\chansh\data\delete\commbank\2025\48709\"/>
    </mc:Choice>
  </mc:AlternateContent>
  <xr:revisionPtr revIDLastSave="0" documentId="8_{0A9A542F-64AC-4FC0-8018-8AA3647B326C}" xr6:coauthVersionLast="47" xr6:coauthVersionMax="47" xr10:uidLastSave="{00000000-0000-0000-0000-000000000000}"/>
  <bookViews>
    <workbookView xWindow="3930" yWindow="-12870" windowWidth="19185" windowHeight="10785" xr2:uid="{C5E504E4-62D2-45D9-A2F1-64CFEA221B80}"/>
  </bookViews>
  <sheets>
    <sheet name="HOME" sheetId="1" r:id="rId1"/>
    <sheet name="REFERENCES" sheetId="2" r:id="rId2"/>
    <sheet name="CLIMATE TARGETS" sheetId="3" r:id="rId3"/>
    <sheet name="SUSTAINABLE FINANCING" sheetId="26" r:id="rId4"/>
    <sheet name="GHG EMISSIONS" sheetId="30" r:id="rId5"/>
    <sheet name="ENERGY CONSUMPTION" sheetId="7" r:id="rId6"/>
    <sheet name="WATER, WASTE &amp; PAPER" sheetId="8" r:id="rId7"/>
    <sheet name="FINANCED EMISSIONS" sheetId="9" r:id="rId8"/>
    <sheet name="PEOPLE" sheetId="10" r:id="rId9"/>
    <sheet name="FLEXIBLE WORKING" sheetId="11" r:id="rId10"/>
    <sheet name="DIVERSITY &amp; INCLUSION" sheetId="12" r:id="rId11"/>
    <sheet name="TRAINING, HEALTH &amp; SAFETY" sheetId="13" r:id="rId12"/>
    <sheet name="CUSTOMERS" sheetId="14" r:id="rId13"/>
    <sheet name="COMMUNITIES" sheetId="15" r:id="rId14"/>
    <sheet name="GOVERNANCE" sheetId="24" r:id="rId15"/>
    <sheet name="GLOSSARY" sheetId="28" r:id="rId16"/>
  </sheets>
  <definedNames>
    <definedName name="_AMO_UniqueIdentifier" hidden="1">"'2f12fad1-39e1-4384-89d7-187f38caf61e'"</definedName>
    <definedName name="_xlnm._FilterDatabase" localSheetId="1" hidden="1">REFERENCES!$A$5:$B$40</definedName>
    <definedName name="AR_Environmental_Table">#REF!</definedName>
    <definedName name="Baseline_emissions">#REF!</definedName>
    <definedName name="BLC">#REF!</definedName>
    <definedName name="Carbon_offsets">#REF!</definedName>
    <definedName name="cbaFormatTable">#REF!</definedName>
    <definedName name="cbaFormatTableTextCells">#REF!</definedName>
    <definedName name="CELC">#REF!</definedName>
    <definedName name="CELC2">#REF!</definedName>
    <definedName name="Chart_Dates">INDIRECT(#REF!)</definedName>
    <definedName name="Chart_Revenue">INDIRECT(#REF!)</definedName>
    <definedName name="Chart_Time">INDIRECT(#REF!)</definedName>
    <definedName name="COELC">#REF!</definedName>
    <definedName name="consumption_scenario">#REF!</definedName>
    <definedName name="dsf">#REF!</definedName>
    <definedName name="Empty_Flag">#REF!</definedName>
    <definedName name="Environmental">#REF!</definedName>
    <definedName name="FLC">#REF!</definedName>
    <definedName name="Fuel_BandA_base">#REF!</definedName>
    <definedName name="Fuel_types">#REF!</definedName>
    <definedName name="GHG">#REF!</definedName>
    <definedName name="ghnfg">#REF!</definedName>
    <definedName name="IDX_ValidDescrChoices">#REF!</definedName>
    <definedName name="IDX_ValidPOVCodes">#REF!</definedName>
    <definedName name="inflation">#REF!</definedName>
    <definedName name="input_baseline_year">#REF!</definedName>
    <definedName name="input_carbon_price">#REF!</definedName>
    <definedName name="input_dr">#REF!</definedName>
    <definedName name="input_electricity_forecast">#REF!</definedName>
    <definedName name="input_end_year">#REF!</definedName>
    <definedName name="input_fuel_forecast">#REF!</definedName>
    <definedName name="input_include_scope3">#REF!</definedName>
    <definedName name="input_last_historic_year">#REF!</definedName>
    <definedName name="input_LGC_and_Offsets" comment="This is a 2 dimensional array that contains the LGC and Offset flags, in order.">#REF!</definedName>
    <definedName name="Input_offset_price">#REF!</definedName>
    <definedName name="input_offsets">#REF!</definedName>
    <definedName name="input_offsite_RE">#REF!</definedName>
    <definedName name="input_start_year">#REF!</definedName>
    <definedName name="input_Target_method">#REF!</definedName>
    <definedName name="input_target_year">#REF!</definedName>
    <definedName name="input_tracking_enabled">#REF!</definedName>
    <definedName name="LGC_Procurement">#REF!</definedName>
    <definedName name="LGC_Projects_count">#REF!</definedName>
    <definedName name="list_branch_pre3" localSheetId="4">_xlfn.ANCHORARRAY(#REF!)</definedName>
    <definedName name="list_branch_pre3" localSheetId="3">_xlfn.ANCHORARRAY(#REF!)</definedName>
    <definedName name="list_branch_pre3">_xlfn.ANCHORARRAY(#REF!)</definedName>
    <definedName name="list_branch1" localSheetId="4">_xlfn.ANCHORARRAY(#REF!)</definedName>
    <definedName name="list_branch1" localSheetId="3">_xlfn.ANCHORARRAY(#REF!)</definedName>
    <definedName name="list_branch1">_xlfn.ANCHORARRAY(#REF!)</definedName>
    <definedName name="list_branch2" localSheetId="4">_xlfn.ANCHORARRAY(#REF!)</definedName>
    <definedName name="list_branch2" localSheetId="3">_xlfn.ANCHORARRAY(#REF!)</definedName>
    <definedName name="list_branch2">_xlfn.ANCHORARRAY(#REF!)</definedName>
    <definedName name="list_branch3" localSheetId="4">_xlfn.ANCHORARRAY(#REF!)</definedName>
    <definedName name="list_branch3" localSheetId="3">_xlfn.ANCHORARRAY(#REF!)</definedName>
    <definedName name="list_branch3">_xlfn.ANCHORARRAY(#REF!)</definedName>
    <definedName name="list_branch4" localSheetId="4">_xlfn.ANCHORARRAY(#REF!)</definedName>
    <definedName name="list_branch4" localSheetId="3">_xlfn.ANCHORARRAY(#REF!)</definedName>
    <definedName name="list_branch4">_xlfn.ANCHORARRAY(#REF!)</definedName>
    <definedName name="list_branch5" localSheetId="4">_xlfn.ANCHORARRAY(#REF!)</definedName>
    <definedName name="list_branch5" localSheetId="3">_xlfn.ANCHORARRAY(#REF!)</definedName>
    <definedName name="list_branch5">_xlfn.ANCHORARRAY(#REF!)</definedName>
    <definedName name="list_branch6" localSheetId="4">_xlfn.ANCHORARRAY(#REF!)</definedName>
    <definedName name="list_branch6" localSheetId="3">_xlfn.ANCHORARRAY(#REF!)</definedName>
    <definedName name="list_branch6">_xlfn.ANCHORARRAY(#REF!)</definedName>
    <definedName name="list_branch7" localSheetId="4">_xlfn.ANCHORARRAY(#REF!)</definedName>
    <definedName name="list_branch7" localSheetId="3">_xlfn.ANCHORARRAY(#REF!)</definedName>
    <definedName name="list_branch7">_xlfn.ANCHORARRAY(#REF!)</definedName>
    <definedName name="list_branch8" localSheetId="4">_xlfn.ANCHORARRAY(#REF!)</definedName>
    <definedName name="list_branch8" localSheetId="3">_xlfn.ANCHORARRAY(#REF!)</definedName>
    <definedName name="list_branch8">_xlfn.ANCHORARRAY(#REF!)</definedName>
    <definedName name="list_branch9" localSheetId="4">_xlfn.ANCHORARRAY(#REF!)</definedName>
    <definedName name="list_branch9" localSheetId="3">_xlfn.ANCHORARRAY(#REF!)</definedName>
    <definedName name="list_branch9">_xlfn.ANCHORARRAY(#REF!)</definedName>
    <definedName name="list_contracting_methods" localSheetId="4">#REF!</definedName>
    <definedName name="list_contracting_methods" localSheetId="3">#REF!</definedName>
    <definedName name="list_contracting_methods">#REF!</definedName>
    <definedName name="list_elec_scenarios" localSheetId="4">#REF!</definedName>
    <definedName name="list_elec_scenarios" localSheetId="3">#REF!</definedName>
    <definedName name="list_elec_scenarios">#REF!</definedName>
    <definedName name="list_electricity_jurisdictions" localSheetId="4">_xlfn.ANCHORARRAY(#REF!)</definedName>
    <definedName name="list_electricity_jurisdictions" localSheetId="3">_xlfn.ANCHORARRAY(#REF!)</definedName>
    <definedName name="list_electricity_jurisdictions">_xlfn.ANCHORARRAY(#REF!)</definedName>
    <definedName name="list_forecast_scenarios" localSheetId="4">#REF!</definedName>
    <definedName name="list_forecast_scenarios" localSheetId="3">#REF!</definedName>
    <definedName name="list_forecast_scenarios">#REF!</definedName>
    <definedName name="list_fuel_categories" localSheetId="4">_xlfn.ANCHORARRAY(#REF!)</definedName>
    <definedName name="list_fuel_categories" localSheetId="3">_xlfn.ANCHORARRAY(#REF!)</definedName>
    <definedName name="list_fuel_categories">_xlfn.ANCHORARRAY(#REF!)</definedName>
    <definedName name="list_input_fuels" localSheetId="4">#REF!</definedName>
    <definedName name="list_input_fuels" localSheetId="3">#REF!</definedName>
    <definedName name="list_input_fuels">#REF!</definedName>
    <definedName name="list_NGER_fuels" localSheetId="4">#REF!</definedName>
    <definedName name="list_NGER_fuels" localSheetId="3">#REF!</definedName>
    <definedName name="list_NGER_fuels">#REF!</definedName>
    <definedName name="list_opportunity_stages" localSheetId="4">#REF!</definedName>
    <definedName name="list_opportunity_stages" localSheetId="3">#REF!</definedName>
    <definedName name="list_opportunity_stages">#REF!</definedName>
    <definedName name="list_opportunity_types">#REF!</definedName>
    <definedName name="list_PPAs" localSheetId="4">_xlfn.ANCHORARRAY(#REF!)</definedName>
    <definedName name="list_PPAs" localSheetId="3">_xlfn.ANCHORARRAY(#REF!)</definedName>
    <definedName name="list_PPAs">_xlfn.ANCHORARRAY(#REF!)</definedName>
    <definedName name="list_PPAs_and_normal" localSheetId="4">_xlfn.ANCHORARRAY(#REF!)</definedName>
    <definedName name="list_PPAs_and_normal" localSheetId="3">_xlfn.ANCHORARRAY(#REF!)</definedName>
    <definedName name="list_PPAs_and_normal">_xlfn.ANCHORARRAY(#REF!)</definedName>
    <definedName name="list_project_names" localSheetId="4">_xlfn.ANCHORARRAY(#REF!)</definedName>
    <definedName name="list_project_names" localSheetId="3">_xlfn.ANCHORARRAY(#REF!)</definedName>
    <definedName name="list_project_names">_xlfn.ANCHORARRAY(#REF!)</definedName>
    <definedName name="list_projects_wofilter" localSheetId="4">_xlfn.ANCHORARRAY(#REF!)</definedName>
    <definedName name="list_projects_wofilter" localSheetId="3">_xlfn.ANCHORARRAY(#REF!)</definedName>
    <definedName name="list_projects_wofilter">_xlfn.ANCHORARRAY(#REF!)</definedName>
    <definedName name="list_s1_all" localSheetId="4">_xlfn.ANCHORARRAY(#REF!)</definedName>
    <definedName name="list_s1_all" localSheetId="3">_xlfn.ANCHORARRAY(#REF!)</definedName>
    <definedName name="list_s1_all">_xlfn.ANCHORARRAY(#REF!)</definedName>
    <definedName name="list_s2_all" localSheetId="4">_xlfn.ANCHORARRAY(#REF!)</definedName>
    <definedName name="list_s2_all" localSheetId="3">_xlfn.ANCHORARRAY(#REF!)</definedName>
    <definedName name="list_s2_all">_xlfn.ANCHORARRAY(#REF!)</definedName>
    <definedName name="list_s3_1" localSheetId="4">_xlfn.ANCHORARRAY(#REF!)</definedName>
    <definedName name="list_s3_1" localSheetId="3">_xlfn.ANCHORARRAY(#REF!)</definedName>
    <definedName name="list_s3_1">_xlfn.ANCHORARRAY(#REF!)</definedName>
    <definedName name="list_s3_10" localSheetId="4">_xlfn.ANCHORARRAY(#REF!)</definedName>
    <definedName name="list_s3_10" localSheetId="3">_xlfn.ANCHORARRAY(#REF!)</definedName>
    <definedName name="list_s3_10">_xlfn.ANCHORARRAY(#REF!)</definedName>
    <definedName name="list_s3_11" localSheetId="4">_xlfn.ANCHORARRAY(#REF!)</definedName>
    <definedName name="list_s3_11" localSheetId="3">_xlfn.ANCHORARRAY(#REF!)</definedName>
    <definedName name="list_s3_11">_xlfn.ANCHORARRAY(#REF!)</definedName>
    <definedName name="list_s3_12" localSheetId="4">_xlfn.ANCHORARRAY(#REF!)</definedName>
    <definedName name="list_s3_12" localSheetId="3">_xlfn.ANCHORARRAY(#REF!)</definedName>
    <definedName name="list_s3_12">_xlfn.ANCHORARRAY(#REF!)</definedName>
    <definedName name="list_s3_13" localSheetId="4">_xlfn.ANCHORARRAY(#REF!)</definedName>
    <definedName name="list_s3_13" localSheetId="3">_xlfn.ANCHORARRAY(#REF!)</definedName>
    <definedName name="list_s3_13">_xlfn.ANCHORARRAY(#REF!)</definedName>
    <definedName name="list_s3_14" localSheetId="4">_xlfn.ANCHORARRAY(#REF!)</definedName>
    <definedName name="list_s3_14" localSheetId="3">_xlfn.ANCHORARRAY(#REF!)</definedName>
    <definedName name="list_s3_14">_xlfn.ANCHORARRAY(#REF!)</definedName>
    <definedName name="list_s3_15" localSheetId="4">_xlfn.ANCHORARRAY(#REF!)</definedName>
    <definedName name="list_s3_15" localSheetId="3">_xlfn.ANCHORARRAY(#REF!)</definedName>
    <definedName name="list_s3_15">_xlfn.ANCHORARRAY(#REF!)</definedName>
    <definedName name="list_s3_2" localSheetId="4">_xlfn.ANCHORARRAY(#REF!)</definedName>
    <definedName name="list_s3_2" localSheetId="3">_xlfn.ANCHORARRAY(#REF!)</definedName>
    <definedName name="list_s3_2">_xlfn.ANCHORARRAY(#REF!)</definedName>
    <definedName name="list_s3_3" localSheetId="4">_xlfn.ANCHORARRAY(#REF!)</definedName>
    <definedName name="list_s3_3" localSheetId="3">_xlfn.ANCHORARRAY(#REF!)</definedName>
    <definedName name="list_s3_3">_xlfn.ANCHORARRAY(#REF!)</definedName>
    <definedName name="list_s3_4" localSheetId="4">_xlfn.ANCHORARRAY(#REF!)</definedName>
    <definedName name="list_s3_4" localSheetId="3">_xlfn.ANCHORARRAY(#REF!)</definedName>
    <definedName name="list_s3_4">_xlfn.ANCHORARRAY(#REF!)</definedName>
    <definedName name="list_s3_5" localSheetId="4">_xlfn.ANCHORARRAY(#REF!)</definedName>
    <definedName name="list_s3_5" localSheetId="3">_xlfn.ANCHORARRAY(#REF!)</definedName>
    <definedName name="list_s3_5">_xlfn.ANCHORARRAY(#REF!)</definedName>
    <definedName name="list_s3_6" localSheetId="4">_xlfn.ANCHORARRAY(#REF!)</definedName>
    <definedName name="list_s3_6" localSheetId="3">_xlfn.ANCHORARRAY(#REF!)</definedName>
    <definedName name="list_s3_6">_xlfn.ANCHORARRAY(#REF!)</definedName>
    <definedName name="list_s3_7" localSheetId="4">_xlfn.ANCHORARRAY(#REF!)</definedName>
    <definedName name="list_s3_7" localSheetId="3">_xlfn.ANCHORARRAY(#REF!)</definedName>
    <definedName name="list_s3_7">_xlfn.ANCHORARRAY(#REF!)</definedName>
    <definedName name="list_s3_8" localSheetId="4">_xlfn.ANCHORARRAY(#REF!)</definedName>
    <definedName name="list_s3_8" localSheetId="3">_xlfn.ANCHORARRAY(#REF!)</definedName>
    <definedName name="list_s3_8">_xlfn.ANCHORARRAY(#REF!)</definedName>
    <definedName name="list_s3_9" localSheetId="4">_xlfn.ANCHORARRAY(#REF!)</definedName>
    <definedName name="list_s3_9" localSheetId="3">_xlfn.ANCHORARRAY(#REF!)</definedName>
    <definedName name="list_s3_9">_xlfn.ANCHORARRAY(#REF!)</definedName>
    <definedName name="list_s3_all" localSheetId="4">_xlfn.ANCHORARRAY(#REF!)</definedName>
    <definedName name="list_s3_all" localSheetId="3">_xlfn.ANCHORARRAY(#REF!)</definedName>
    <definedName name="list_s3_all">_xlfn.ANCHORARRAY(#REF!)</definedName>
    <definedName name="list_s3_cat_num" localSheetId="4">#REF!</definedName>
    <definedName name="list_s3_cat_num" localSheetId="3">#REF!</definedName>
    <definedName name="list_s3_cat_num">#REF!</definedName>
    <definedName name="list_s3_cats" localSheetId="4">#REF!</definedName>
    <definedName name="list_s3_cats" localSheetId="3">#REF!</definedName>
    <definedName name="list_s3_cats">#REF!</definedName>
    <definedName name="list_s3_total" localSheetId="4">_xlfn.ANCHORARRAY(#REF!)</definedName>
    <definedName name="list_s3_total" localSheetId="3">_xlfn.ANCHORARRAY(#REF!)</definedName>
    <definedName name="list_s3_total">_xlfn.ANCHORARRAY(#REF!)</definedName>
    <definedName name="list_states" localSheetId="4">#REF!</definedName>
    <definedName name="list_states" localSheetId="3">#REF!</definedName>
    <definedName name="list_states">#REF!</definedName>
    <definedName name="list_target" localSheetId="4">_xlfn.ANCHORARRAY(#REF!)</definedName>
    <definedName name="list_target" localSheetId="3">_xlfn.ANCHORARRAY(#REF!)</definedName>
    <definedName name="list_target">_xlfn.ANCHORARRAY(#REF!)</definedName>
    <definedName name="No_entry" localSheetId="4">#REF!</definedName>
    <definedName name="No_entry" localSheetId="3">#REF!</definedName>
    <definedName name="No_entry">#REF!</definedName>
    <definedName name="_xlnm.Print_Area" localSheetId="2">'CLIMATE TARGETS'!$A$1:$L$48</definedName>
    <definedName name="_xlnm.Print_Area" localSheetId="13">COMMUNITIES!$A$1:$L$32</definedName>
    <definedName name="_xlnm.Print_Area" localSheetId="12">CUSTOMERS!$A$1:$K$69</definedName>
    <definedName name="_xlnm.Print_Area" localSheetId="10">'DIVERSITY &amp; INCLUSION'!$A$1:$L$48</definedName>
    <definedName name="_xlnm.Print_Area" localSheetId="5">'ENERGY CONSUMPTION'!$A$1:$K$27</definedName>
    <definedName name="_xlnm.Print_Area" localSheetId="7">'FINANCED EMISSIONS'!$A$1:$O$50</definedName>
    <definedName name="_xlnm.Print_Area" localSheetId="9">'FLEXIBLE WORKING'!$A$1:$L$17</definedName>
    <definedName name="_xlnm.Print_Area" localSheetId="4">'GHG EMISSIONS'!$A$1:$Q$123</definedName>
    <definedName name="_xlnm.Print_Area" localSheetId="15">GLOSSARY!$A$1:$C$155</definedName>
    <definedName name="_xlnm.Print_Area" localSheetId="14">GOVERNANCE!$A$1:$K$48</definedName>
    <definedName name="_xlnm.Print_Area" localSheetId="0">HOME!$A$1:$V$45</definedName>
    <definedName name="_xlnm.Print_Area" localSheetId="8">PEOPLE!$A$1:$O$25</definedName>
    <definedName name="_xlnm.Print_Area" localSheetId="1">REFERENCES!$A$1:$B$41</definedName>
    <definedName name="_xlnm.Print_Area" localSheetId="3">'SUSTAINABLE FINANCING'!$A$1:$S$32</definedName>
    <definedName name="_xlnm.Print_Area" localSheetId="11">'TRAINING, HEALTH &amp; SAFETY'!$A$1:$P$27</definedName>
    <definedName name="_xlnm.Print_Area" localSheetId="6">'WATER, WASTE &amp; PAPER'!$A$1:$L$18</definedName>
    <definedName name="PublicHolidays" localSheetId="4">INDIRECT(#REF!)</definedName>
    <definedName name="PublicHolidays" localSheetId="3">INDIRECT(#REF!)</definedName>
    <definedName name="PublicHolidays">INDIRECT(#REF!)</definedName>
    <definedName name="slice_busineness_unit">#REF!</definedName>
    <definedName name="slice_client_category">#REF!</definedName>
    <definedName name="slice_client_name">#REF!</definedName>
    <definedName name="slice_jurisdiction">#REF!</definedName>
    <definedName name="slice_opportunity_stage">#REF!</definedName>
    <definedName name="slice_opportunity_type">#REF!</definedName>
    <definedName name="slice_scope">#REF!</definedName>
    <definedName name="slice_selected_year">#REF!</definedName>
    <definedName name="slice_site">#REF!</definedName>
    <definedName name="Target_emissions_reduction">#REF!</definedName>
    <definedName name="Task_allocation">INDIRECT(#REF!)</definedName>
    <definedName name="VAR_APPNAMELOC">#REF!</definedName>
    <definedName name="VAR_CONNECTION">#REF!</definedName>
    <definedName name="VAR_DATACELLFORMAT">#REF!</definedName>
    <definedName name="VAR_DESC_C1_FIRSTCELL">#REF!</definedName>
    <definedName name="VAR_DESC_C1LOCN">#REF!</definedName>
    <definedName name="VAR_DESC_C2_FIRSTCELL">#REF!</definedName>
    <definedName name="VAR_DESC_C2LOCN">#REF!</definedName>
    <definedName name="VAR_DESC_R1_FIRSTCELL">#REF!</definedName>
    <definedName name="VAR_DESC_R1LOCN">#REF!</definedName>
    <definedName name="VAR_DESC_R2_FIRSTCELL">#REF!</definedName>
    <definedName name="VAR_DESC_R2LOCN">#REF!</definedName>
    <definedName name="VAR_DimLocTblAddr">#REF!</definedName>
    <definedName name="VAR_DscLocTblAddr">#REF!</definedName>
    <definedName name="VAR_NUMBERGRIDSTART">#REF!</definedName>
    <definedName name="VAR_UPDPWD">#REF!</definedName>
    <definedName name="VAR_USERID">#REF!</definedName>
    <definedName name="VAR_USERPWD">#REF!</definedName>
    <definedName name="VAR_USEUPDPWD">#REF!</definedName>
    <definedName name="VAR_VERSION">#REF!</definedName>
    <definedName name="VAR_VNTIMESTAMP">#REF!</definedName>
    <definedName name="Variable_ef_Fuels" localSheetId="4">_xlfn.ANCHORARRAY(#REF!)</definedName>
    <definedName name="Variable_ef_Fuels" localSheetId="3">_xlfn.ANCHORARRAY(#REF!)</definedName>
    <definedName name="Variable_ef_Fuels">_xlfn.ANCHORARRAY(#REF!)</definedName>
    <definedName name="vsdg" localSheetId="4">#REF!</definedName>
    <definedName name="vsdg" localSheetId="3">#REF!</definedName>
    <definedName name="vsdg">#REF!</definedName>
    <definedName name="WF_Base" localSheetId="4">_xlfn.ANCHORARRAY(#REF!)</definedName>
    <definedName name="WF_Base" localSheetId="3">_xlfn.ANCHORARRAY(#REF!)</definedName>
    <definedName name="WF_Base">_xlfn.ANCHORARRAY(#REF!)</definedName>
    <definedName name="WF_Base2" localSheetId="4">_xlfn.ANCHORARRAY(#REF!)</definedName>
    <definedName name="WF_Base2" localSheetId="3">_xlfn.ANCHORARRAY(#REF!)</definedName>
    <definedName name="WF_Base2">_xlfn.ANCHORARRAY(#REF!)</definedName>
    <definedName name="WF_DL" localSheetId="4">_xlfn.ANCHORARRAY(#REF!)</definedName>
    <definedName name="WF_DL" localSheetId="3">_xlfn.ANCHORARRAY(#REF!)</definedName>
    <definedName name="WF_DL">_xlfn.ANCHORARRAY(#REF!)</definedName>
    <definedName name="WF_DL2" localSheetId="4">_xlfn.ANCHORARRAY(#REF!)</definedName>
    <definedName name="WF_DL2" localSheetId="3">_xlfn.ANCHORARRAY(#REF!)</definedName>
    <definedName name="WF_DL2">_xlfn.ANCHORARRAY(#REF!)</definedName>
    <definedName name="WF_Endpoints" localSheetId="4">_xlfn.ANCHORARRAY(#REF!)</definedName>
    <definedName name="WF_Endpoints" localSheetId="3">_xlfn.ANCHORARRAY(#REF!)</definedName>
    <definedName name="WF_Endpoints">_xlfn.ANCHORARRAY(#REF!)</definedName>
    <definedName name="WF_Endpoints2" localSheetId="4">_xlfn.ANCHORARRAY(#REF!)</definedName>
    <definedName name="WF_Endpoints2" localSheetId="3">_xlfn.ANCHORARRAY(#REF!)</definedName>
    <definedName name="WF_Endpoints2">_xlfn.ANCHORARRAY(#REF!)</definedName>
    <definedName name="WF_FA" localSheetId="4">_xlfn.ANCHORARRAY(#REF!)</definedName>
    <definedName name="WF_FA" localSheetId="3">_xlfn.ANCHORARRAY(#REF!)</definedName>
    <definedName name="WF_FA">_xlfn.ANCHORARRAY(#REF!)</definedName>
    <definedName name="WF_FA2" localSheetId="4">_xlfn.ANCHORARRAY(#REF!)</definedName>
    <definedName name="WF_FA2" localSheetId="3">_xlfn.ANCHORARRAY(#REF!)</definedName>
    <definedName name="WF_FA2">_xlfn.ANCHORARRAY(#REF!)</definedName>
    <definedName name="WF_FB" localSheetId="4">_xlfn.ANCHORARRAY(#REF!)</definedName>
    <definedName name="WF_FB" localSheetId="3">_xlfn.ANCHORARRAY(#REF!)</definedName>
    <definedName name="WF_FB">_xlfn.ANCHORARRAY(#REF!)</definedName>
    <definedName name="WF_FB2" localSheetId="4">_xlfn.ANCHORARRAY(#REF!)</definedName>
    <definedName name="WF_FB2" localSheetId="3">_xlfn.ANCHORARRAY(#REF!)</definedName>
    <definedName name="WF_FB2">_xlfn.ANCHORARRAY(#REF!)</definedName>
    <definedName name="WF_Label" localSheetId="4">_xlfn.ANCHORARRAY(#REF!)</definedName>
    <definedName name="WF_Label" localSheetId="3">_xlfn.ANCHORARRAY(#REF!)</definedName>
    <definedName name="WF_Label">_xlfn.ANCHORARRAY(#REF!)</definedName>
    <definedName name="WF_Label2" localSheetId="4">_xlfn.ANCHORARRAY(#REF!)</definedName>
    <definedName name="WF_Label2" localSheetId="3">_xlfn.ANCHORARRAY(#REF!)</definedName>
    <definedName name="WF_Label2">_xlfn.ANCHORARRAY(#REF!)</definedName>
    <definedName name="WF_OFA" localSheetId="4">_xlfn.ANCHORARRAY(#REF!)</definedName>
    <definedName name="WF_OFA" localSheetId="3">_xlfn.ANCHORARRAY(#REF!)</definedName>
    <definedName name="WF_OFA">_xlfn.ANCHORARRAY(#REF!)</definedName>
    <definedName name="WF_OFA2" localSheetId="4">_xlfn.ANCHORARRAY(#REF!)</definedName>
    <definedName name="WF_OFA2" localSheetId="3">_xlfn.ANCHORARRAY(#REF!)</definedName>
    <definedName name="WF_OFA2">_xlfn.ANCHORARRAY(#REF!)</definedName>
    <definedName name="WF_OFB" localSheetId="4">_xlfn.ANCHORARRAY(#REF!)</definedName>
    <definedName name="WF_OFB" localSheetId="3">_xlfn.ANCHORARRAY(#REF!)</definedName>
    <definedName name="WF_OFB">_xlfn.ANCHORARRAY(#REF!)</definedName>
    <definedName name="WF_OFB2" localSheetId="4">_xlfn.ANCHORARRAY(#REF!)</definedName>
    <definedName name="WF_OFB2" localSheetId="3">_xlfn.ANCHORARRAY(#REF!)</definedName>
    <definedName name="WF_OFB2">_xlfn.ANCHORARRAY(#REF!)</definedName>
    <definedName name="WF_RA" localSheetId="4">_xlfn.ANCHORARRAY(#REF!)</definedName>
    <definedName name="WF_RA" localSheetId="3">_xlfn.ANCHORARRAY(#REF!)</definedName>
    <definedName name="WF_RA">_xlfn.ANCHORARRAY(#REF!)</definedName>
    <definedName name="WF_RA2" localSheetId="4">_xlfn.ANCHORARRAY(#REF!)</definedName>
    <definedName name="WF_RA2" localSheetId="3">_xlfn.ANCHORARRAY(#REF!)</definedName>
    <definedName name="WF_RA2">_xlfn.ANCHORARRAY(#REF!)</definedName>
    <definedName name="WF_RB" localSheetId="4">_xlfn.ANCHORARRAY(#REF!)</definedName>
    <definedName name="WF_RB" localSheetId="3">_xlfn.ANCHORARRAY(#REF!)</definedName>
    <definedName name="WF_RB">_xlfn.ANCHORARRAY(#REF!)</definedName>
    <definedName name="WF_RB2" localSheetId="4">_xlfn.ANCHORARRAY(#REF!)</definedName>
    <definedName name="WF_RB2" localSheetId="3">_xlfn.ANCHORARRAY(#REF!)</definedName>
    <definedName name="WF_RB2">_xlfn.ANCHORARRAY(#REF!)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108" i="30" l="1"/>
  <c r="O76" i="30"/>
  <c r="N76" i="30"/>
  <c r="O73" i="30"/>
  <c r="O78" i="30" s="1"/>
  <c r="N73" i="30"/>
  <c r="O71" i="30"/>
  <c r="N71" i="30"/>
  <c r="O66" i="30"/>
  <c r="N66" i="30"/>
  <c r="D24" i="15" l="1"/>
  <c r="J41" i="24" l="1"/>
  <c r="I41" i="24"/>
  <c r="H41" i="24"/>
  <c r="G41" i="24"/>
  <c r="F41" i="24"/>
  <c r="F24" i="15"/>
  <c r="F10" i="15"/>
  <c r="F7" i="15" s="1"/>
  <c r="G15" i="12"/>
  <c r="F15" i="12"/>
</calcChain>
</file>

<file path=xl/sharedStrings.xml><?xml version="1.0" encoding="utf-8"?>
<sst xmlns="http://schemas.openxmlformats.org/spreadsheetml/2006/main" count="1432" uniqueCount="859">
  <si>
    <t>1H25 Sustainability performance</t>
  </si>
  <si>
    <t>References</t>
  </si>
  <si>
    <t>Topic/Document</t>
  </si>
  <si>
    <t>Link</t>
  </si>
  <si>
    <t>2024 Annual Report</t>
  </si>
  <si>
    <t>commbank.com.au/2024annualreport</t>
  </si>
  <si>
    <t>2024 Climate Report</t>
  </si>
  <si>
    <t>commbank.com.au/2024climatereport</t>
  </si>
  <si>
    <t>2025 Half Year Financial Results</t>
  </si>
  <si>
    <t>commbank.com.au/results</t>
  </si>
  <si>
    <t>2025 Half Year Investor Discussion Pack</t>
  </si>
  <si>
    <t xml:space="preserve">2025 Half Year Profit Announcement </t>
  </si>
  <si>
    <t>2024 Sustainability Reporting Appendix</t>
  </si>
  <si>
    <t>commbank.com.au/reporting</t>
  </si>
  <si>
    <t xml:space="preserve">Accessibility and Inclusion Plan </t>
  </si>
  <si>
    <t>commbank.com.au/accessibility</t>
  </si>
  <si>
    <t>Anti-money laundering and counter-terrorism financing</t>
  </si>
  <si>
    <t>commbank.com.au/policies</t>
  </si>
  <si>
    <t>Anti-tax evasion facilitation</t>
  </si>
  <si>
    <t>Basel III Pillar 3 Report</t>
  </si>
  <si>
    <t xml:space="preserve">Board Charter </t>
  </si>
  <si>
    <t>commbank.com.au/corporategovernance</t>
  </si>
  <si>
    <t xml:space="preserve">CBA Anti Bribery and Corruption Policy </t>
  </si>
  <si>
    <t>CBA code of conduct</t>
  </si>
  <si>
    <t xml:space="preserve">CBA Information Security Statement </t>
  </si>
  <si>
    <t xml:space="preserve">CommBank Safe  </t>
  </si>
  <si>
    <t>commbank.com.au/safe</t>
  </si>
  <si>
    <t>Complaints handling principles</t>
  </si>
  <si>
    <t>Corporate Governance Statement</t>
  </si>
  <si>
    <t xml:space="preserve">commbank.com.au/corporategovernance </t>
  </si>
  <si>
    <t>Corporate Governance website</t>
  </si>
  <si>
    <t>Customer tax information</t>
  </si>
  <si>
    <t>Economic and Trade Sanctions Policy</t>
  </si>
  <si>
    <t>Environmental and Social Framework</t>
  </si>
  <si>
    <t>commbank.com.au/esframework</t>
  </si>
  <si>
    <t>Financial Inclusion Action Plan</t>
  </si>
  <si>
    <t>Group fraud policy</t>
  </si>
  <si>
    <t>Human Rights of First Nations Stakeholder Grievance Process Framework</t>
  </si>
  <si>
    <t>International locations</t>
  </si>
  <si>
    <t>Modern Slavery and Human Trafficking Statement</t>
  </si>
  <si>
    <t>Next Chapter</t>
  </si>
  <si>
    <t>commbank.com.au/nextchapter</t>
  </si>
  <si>
    <t>Our model litigant principles</t>
  </si>
  <si>
    <t>Privacy Policy</t>
  </si>
  <si>
    <t>commbank.com.au/privacy</t>
  </si>
  <si>
    <t>Reconciliation Action Plan</t>
  </si>
  <si>
    <t>commbank.com.au/reconciliation</t>
  </si>
  <si>
    <t>Remuneration principles</t>
  </si>
  <si>
    <t>Stakeholder Engagement Approach</t>
  </si>
  <si>
    <t xml:space="preserve">Supplier Code of Conduct </t>
  </si>
  <si>
    <t>Whistleblower policy</t>
  </si>
  <si>
    <t>Workplace health and safety policy</t>
  </si>
  <si>
    <t>Progress against targets</t>
  </si>
  <si>
    <t>Progress</t>
  </si>
  <si>
    <r>
      <t>FY22 PCAF Score
Scope 1 &amp; 2
(Scope 3)</t>
    </r>
    <r>
      <rPr>
        <b/>
        <vertAlign val="superscript"/>
        <sz val="9"/>
        <color rgb="FF000000"/>
        <rFont val="Arial"/>
        <family val="2"/>
      </rPr>
      <t>1, 2</t>
    </r>
  </si>
  <si>
    <r>
      <t>FY23 PCAF Score
Scope 1 &amp; 2
(Scope 3)</t>
    </r>
    <r>
      <rPr>
        <b/>
        <vertAlign val="superscript"/>
        <sz val="9"/>
        <color rgb="FF000000"/>
        <rFont val="Arial"/>
        <family val="2"/>
      </rPr>
      <t>1</t>
    </r>
  </si>
  <si>
    <t>Status</t>
  </si>
  <si>
    <t>Reference to the 2024 Climate Report</t>
  </si>
  <si>
    <t>Sector</t>
  </si>
  <si>
    <t>Metric</t>
  </si>
  <si>
    <t>Target</t>
  </si>
  <si>
    <t>FY22</t>
  </si>
  <si>
    <t>FY23</t>
  </si>
  <si>
    <t>FY24</t>
  </si>
  <si>
    <t>Sector-level financed emissions targets</t>
  </si>
  <si>
    <t>Australian housing</t>
  </si>
  <si>
    <r>
      <t>kgCO</t>
    </r>
    <r>
      <rPr>
        <vertAlign val="subscript"/>
        <sz val="9"/>
        <color theme="1"/>
        <rFont val="Arial"/>
        <family val="2"/>
      </rPr>
      <t>2</t>
    </r>
    <r>
      <rPr>
        <sz val="9"/>
        <color theme="1"/>
        <rFont val="Arial"/>
        <family val="2"/>
      </rPr>
      <t>-e/m</t>
    </r>
    <r>
      <rPr>
        <vertAlign val="superscript"/>
        <sz val="9"/>
        <color theme="1"/>
        <rFont val="Arial"/>
        <family val="2"/>
      </rPr>
      <t>2</t>
    </r>
  </si>
  <si>
    <t>FY30: 15.7</t>
  </si>
  <si>
    <t>-</t>
  </si>
  <si>
    <t>Commenced</t>
  </si>
  <si>
    <t>Page 16</t>
  </si>
  <si>
    <t>Australian commercial property</t>
  </si>
  <si>
    <t>Office</t>
  </si>
  <si>
    <t>FY30: 31.1</t>
  </si>
  <si>
    <t>N/A</t>
  </si>
  <si>
    <t>New</t>
  </si>
  <si>
    <t>Page 18</t>
  </si>
  <si>
    <t>Retail</t>
  </si>
  <si>
    <t>FY30: 40.6</t>
  </si>
  <si>
    <t>Industrial</t>
  </si>
  <si>
    <t>FY30: 8.2</t>
  </si>
  <si>
    <t>Power generation</t>
  </si>
  <si>
    <r>
      <t>kgCO</t>
    </r>
    <r>
      <rPr>
        <vertAlign val="subscript"/>
        <sz val="9"/>
        <color theme="1"/>
        <rFont val="Arial"/>
        <family val="2"/>
      </rPr>
      <t>2</t>
    </r>
    <r>
      <rPr>
        <sz val="9"/>
        <color theme="1"/>
        <rFont val="Arial"/>
        <family val="2"/>
      </rPr>
      <t xml:space="preserve">/MWh </t>
    </r>
  </si>
  <si>
    <t>FY30: 105</t>
  </si>
  <si>
    <t>Page 22</t>
  </si>
  <si>
    <t>Transport</t>
  </si>
  <si>
    <t>Australian road (passenger and light     commercial vehicle finance)</t>
  </si>
  <si>
    <r>
      <t>gCO</t>
    </r>
    <r>
      <rPr>
        <vertAlign val="subscript"/>
        <sz val="9"/>
        <color theme="1"/>
        <rFont val="Arial"/>
        <family val="2"/>
      </rPr>
      <t>2</t>
    </r>
    <r>
      <rPr>
        <sz val="9"/>
        <color theme="1"/>
        <rFont val="Arial"/>
        <family val="2"/>
      </rPr>
      <t>/vehicle km</t>
    </r>
  </si>
  <si>
    <t>FY30: 174</t>
  </si>
  <si>
    <t>Page 24</t>
  </si>
  <si>
    <t>Aviation</t>
  </si>
  <si>
    <r>
      <t>gCO</t>
    </r>
    <r>
      <rPr>
        <vertAlign val="subscript"/>
        <sz val="9"/>
        <color theme="1"/>
        <rFont val="Arial"/>
        <family val="2"/>
      </rPr>
      <t>2</t>
    </r>
    <r>
      <rPr>
        <sz val="9"/>
        <color theme="1"/>
        <rFont val="Arial"/>
        <family val="2"/>
      </rPr>
      <t>/revenue passenger km</t>
    </r>
  </si>
  <si>
    <t>FY30: 76</t>
  </si>
  <si>
    <t>Shipping</t>
  </si>
  <si>
    <t>% reduction vs FY23 baseline</t>
  </si>
  <si>
    <t>FY30: -9%</t>
  </si>
  <si>
    <t>Heavy industry</t>
  </si>
  <si>
    <t>Steel</t>
  </si>
  <si>
    <r>
      <t>tCO</t>
    </r>
    <r>
      <rPr>
        <vertAlign val="subscript"/>
        <sz val="9"/>
        <color theme="1"/>
        <rFont val="Arial"/>
        <family val="2"/>
      </rPr>
      <t>2</t>
    </r>
    <r>
      <rPr>
        <sz val="9"/>
        <color theme="1"/>
        <rFont val="Arial"/>
        <family val="2"/>
      </rPr>
      <t>-e/t-steel</t>
    </r>
  </si>
  <si>
    <t>FY30: 1.35</t>
  </si>
  <si>
    <t>–</t>
  </si>
  <si>
    <t>Page 27</t>
  </si>
  <si>
    <t>Alumina</t>
  </si>
  <si>
    <r>
      <t>tCO</t>
    </r>
    <r>
      <rPr>
        <vertAlign val="subscript"/>
        <sz val="9"/>
        <color theme="1"/>
        <rFont val="Arial"/>
        <family val="2"/>
      </rPr>
      <t>2</t>
    </r>
    <r>
      <rPr>
        <sz val="9"/>
        <color theme="1"/>
        <rFont val="Arial"/>
        <family val="2"/>
      </rPr>
      <t>-e/t-aluminium</t>
    </r>
  </si>
  <si>
    <t>FY30: 0.63</t>
  </si>
  <si>
    <t>Aluminium</t>
  </si>
  <si>
    <t>FY30: 5.26</t>
  </si>
  <si>
    <t>Cement</t>
  </si>
  <si>
    <r>
      <t>tCO</t>
    </r>
    <r>
      <rPr>
        <vertAlign val="subscript"/>
        <sz val="9"/>
        <color theme="1"/>
        <rFont val="Arial"/>
        <family val="2"/>
      </rPr>
      <t>2</t>
    </r>
    <r>
      <rPr>
        <sz val="9"/>
        <color theme="1"/>
        <rFont val="Arial"/>
        <family val="2"/>
      </rPr>
      <t>-e/t-cement</t>
    </r>
  </si>
  <si>
    <t>FY30: 0.55</t>
  </si>
  <si>
    <t>Upstream oil extraction</t>
  </si>
  <si>
    <t>% reduction vs FY20 baseline</t>
  </si>
  <si>
    <t>FY30: -27%</t>
  </si>
  <si>
    <t>2.0 (2.5)</t>
  </si>
  <si>
    <t>2.4 (2.6)</t>
  </si>
  <si>
    <t>Page 30</t>
  </si>
  <si>
    <t>Upstream gas extraction</t>
  </si>
  <si>
    <t>FY30: -17%</t>
  </si>
  <si>
    <t>Thermal coal mining</t>
  </si>
  <si>
    <t>FY30: -100%</t>
  </si>
  <si>
    <t>&gt;-99%</t>
  </si>
  <si>
    <t>1.5 (3.0)</t>
  </si>
  <si>
    <t>1.1 (3.0)</t>
  </si>
  <si>
    <t>Page 33</t>
  </si>
  <si>
    <t>Other financed emissions metrics</t>
  </si>
  <si>
    <r>
      <t>Business lending emissions intensity</t>
    </r>
    <r>
      <rPr>
        <vertAlign val="superscript"/>
        <sz val="9"/>
        <color theme="1"/>
        <rFont val="Arial"/>
        <family val="2"/>
      </rPr>
      <t>2</t>
    </r>
  </si>
  <si>
    <r>
      <t>customer Scope 1 and 2 emissions kgCO</t>
    </r>
    <r>
      <rPr>
        <vertAlign val="subscript"/>
        <sz val="9"/>
        <color theme="1"/>
        <rFont val="Arial"/>
        <family val="2"/>
      </rPr>
      <t>2</t>
    </r>
    <r>
      <rPr>
        <sz val="9"/>
        <color theme="1"/>
        <rFont val="Arial"/>
        <family val="2"/>
      </rPr>
      <t>-e/$lent</t>
    </r>
  </si>
  <si>
    <t>Average decrease 
over time</t>
  </si>
  <si>
    <t>Operational emissions</t>
  </si>
  <si>
    <t>Scope 1 and 2 operational emissions</t>
  </si>
  <si>
    <t>FY25: -21% FY30: -42%</t>
  </si>
  <si>
    <t>Page 75</t>
  </si>
  <si>
    <t>Scope 3 operational emissions</t>
  </si>
  <si>
    <r>
      <t>% reduction vs FY20 baseline</t>
    </r>
    <r>
      <rPr>
        <vertAlign val="superscript"/>
        <sz val="9"/>
        <color theme="1"/>
        <rFont val="Arial"/>
        <family val="2"/>
      </rPr>
      <t>3</t>
    </r>
  </si>
  <si>
    <r>
      <t>FY25: -16.3% FY30: -32.7%</t>
    </r>
    <r>
      <rPr>
        <vertAlign val="superscript"/>
        <sz val="9"/>
        <color theme="1"/>
        <rFont val="Arial"/>
        <family val="2"/>
      </rPr>
      <t>4</t>
    </r>
  </si>
  <si>
    <r>
      <t>-69%</t>
    </r>
    <r>
      <rPr>
        <vertAlign val="superscript"/>
        <sz val="9"/>
        <color theme="1"/>
        <rFont val="Arial"/>
        <family val="2"/>
      </rPr>
      <t>5</t>
    </r>
  </si>
  <si>
    <r>
      <t>-29%</t>
    </r>
    <r>
      <rPr>
        <vertAlign val="superscript"/>
        <sz val="9"/>
        <color theme="1"/>
        <rFont val="Arial"/>
        <family val="2"/>
      </rPr>
      <t>5</t>
    </r>
  </si>
  <si>
    <t>RE100 – renewable electricity</t>
  </si>
  <si>
    <t>% of global operations</t>
  </si>
  <si>
    <t>FY30: 100%</t>
  </si>
  <si>
    <t>100%
 (Group)</t>
  </si>
  <si>
    <r>
      <t>99.9% 
(Group)</t>
    </r>
    <r>
      <rPr>
        <vertAlign val="superscript"/>
        <sz val="9"/>
        <color theme="1"/>
        <rFont val="Arial"/>
        <family val="2"/>
      </rPr>
      <t>6</t>
    </r>
  </si>
  <si>
    <r>
      <t>99.6% 
(Group)</t>
    </r>
    <r>
      <rPr>
        <vertAlign val="superscript"/>
        <sz val="9"/>
        <color theme="1"/>
        <rFont val="Arial"/>
        <family val="2"/>
      </rPr>
      <t>7</t>
    </r>
  </si>
  <si>
    <t>Page 73</t>
  </si>
  <si>
    <r>
      <t>On-site renewable energy</t>
    </r>
    <r>
      <rPr>
        <vertAlign val="superscript"/>
        <sz val="9"/>
        <color theme="1"/>
        <rFont val="Arial"/>
        <family val="2"/>
      </rPr>
      <t>8</t>
    </r>
  </si>
  <si>
    <t>MW</t>
  </si>
  <si>
    <t>FY20: 1.25 FY25: 2</t>
  </si>
  <si>
    <t>Climate Active/Toitū Envirocare 
certification for our residual emissions</t>
  </si>
  <si>
    <t>% of global operations within our                        currently reported boundary</t>
  </si>
  <si>
    <t>FY22:100%</t>
  </si>
  <si>
    <t>100% 
(Group)</t>
  </si>
  <si>
    <t>Pending 
certification 
in arrears</t>
  </si>
  <si>
    <t>Achieved</t>
  </si>
  <si>
    <t>Page 74</t>
  </si>
  <si>
    <t xml:space="preserve">Key: </t>
  </si>
  <si>
    <t>Below the reference scenario</t>
  </si>
  <si>
    <r>
      <t xml:space="preserve">Between </t>
    </r>
    <r>
      <rPr>
        <sz val="9"/>
        <color theme="1"/>
        <rFont val="Calibri"/>
        <family val="2"/>
      </rPr>
      <t>≥</t>
    </r>
    <r>
      <rPr>
        <sz val="9"/>
        <color theme="1"/>
        <rFont val="Arial"/>
        <family val="2"/>
      </rPr>
      <t xml:space="preserve"> 0 and ≤ 10% above the reference scenario</t>
    </r>
  </si>
  <si>
    <t>&gt;10% above the reference scenario</t>
  </si>
  <si>
    <t>No drawn lending</t>
  </si>
  <si>
    <t>2 Prior period has been restated to conform to presentation in the current period.</t>
  </si>
  <si>
    <t xml:space="preserve">3 Business travel emissions baseline adjusted to FY19 values to normalise for the impacts of the COVID-19 pandemic. In 2024, Scope 3 operational emissions baseline was 
updated to reflect material business structure changes, as described further on page 75 of the 2024 Climate Report. </t>
  </si>
  <si>
    <t xml:space="preserve">4 In 2024 we increased our Scope 3 operational emissions target ambition to a 16.3% reduction by 2025 and a 32.7% reduction by 2030. This aligns with a pathway to limit global warming to 1.5°C for all selected Scope 3 operational emissions categories, except for air travel which remains aligned to a well below 2°C pathway. </t>
  </si>
  <si>
    <t xml:space="preserve">5 FY22 and FY23 percentages have not been restated and are not comparable. </t>
  </si>
  <si>
    <t xml:space="preserve">6 ASB offsite ATMs were reclassified as Scope 2 in FY23. RECs could not be purchased due to metering limitations. </t>
  </si>
  <si>
    <t>7 Pending acquittal of RECs and RE100 certification in arrears. ASB were unable to purchase RECs for electricity consumed by offsite ATMs due to data and metering limitations, and for electricity in branches that are directly paid by our landlords.</t>
  </si>
  <si>
    <t>8 Given the changes in our Australian footprint nationally and the reduced average length of tenure, there is limited opportunity for additional on-site solar installation within our property portfolio. We source the remaining majority of the equivalent of our renewable energy demand through the purchase of large generation certificates, as described further on page 73 of the 2024 Climate Report.</t>
  </si>
  <si>
    <t xml:space="preserve">Sustainable Financing </t>
  </si>
  <si>
    <t>Sustainable financing</t>
  </si>
  <si>
    <t>$bn</t>
  </si>
  <si>
    <r>
      <t>Sustainability funding (cumulative)</t>
    </r>
    <r>
      <rPr>
        <vertAlign val="superscript"/>
        <sz val="9"/>
        <rFont val="Arial"/>
        <family val="2"/>
      </rPr>
      <t>1</t>
    </r>
  </si>
  <si>
    <r>
      <t>Renewable energy exposure</t>
    </r>
    <r>
      <rPr>
        <vertAlign val="superscript"/>
        <sz val="9"/>
        <rFont val="Arial"/>
        <family val="2"/>
      </rPr>
      <t>2</t>
    </r>
  </si>
  <si>
    <t>ESG bond arrangement</t>
  </si>
  <si>
    <t>Contribution to CBA Sustainability Funding Target by asset class</t>
  </si>
  <si>
    <t>30 June 2020
 balance of lending</t>
  </si>
  <si>
    <r>
      <t>New and incremental financing
 since 1 July 2020</t>
    </r>
    <r>
      <rPr>
        <vertAlign val="superscript"/>
        <sz val="9"/>
        <rFont val="Arial"/>
        <family val="2"/>
      </rPr>
      <t>3</t>
    </r>
  </si>
  <si>
    <r>
      <t>Of which: FY24 contributions</t>
    </r>
    <r>
      <rPr>
        <vertAlign val="superscript"/>
        <sz val="9"/>
        <rFont val="Arial"/>
        <family val="2"/>
      </rPr>
      <t>4</t>
    </r>
  </si>
  <si>
    <t>Energy efficient residential buildings</t>
  </si>
  <si>
    <r>
      <t>No new or incremental contributions added from 1 July 2023</t>
    </r>
    <r>
      <rPr>
        <vertAlign val="superscript"/>
        <sz val="8"/>
        <rFont val="Arial"/>
        <family val="2"/>
      </rPr>
      <t>5</t>
    </r>
  </si>
  <si>
    <t xml:space="preserve">Sustainability-Linked Loans </t>
  </si>
  <si>
    <t xml:space="preserve">Low carbon commercial buildings </t>
  </si>
  <si>
    <t>Renewable energy</t>
  </si>
  <si>
    <t>Affordable and social housing</t>
  </si>
  <si>
    <r>
      <t xml:space="preserve">0.2 </t>
    </r>
    <r>
      <rPr>
        <vertAlign val="superscript"/>
        <sz val="9"/>
        <rFont val="Arial"/>
        <family val="2"/>
      </rPr>
      <t>6</t>
    </r>
  </si>
  <si>
    <r>
      <t xml:space="preserve">1.0 </t>
    </r>
    <r>
      <rPr>
        <vertAlign val="superscript"/>
        <sz val="9"/>
        <rFont val="Arial"/>
        <family val="2"/>
      </rPr>
      <t>6</t>
    </r>
  </si>
  <si>
    <t>Other social assets</t>
  </si>
  <si>
    <t>Low carbon transport</t>
  </si>
  <si>
    <t>Pollution and waste management</t>
  </si>
  <si>
    <t>Energy efficiency</t>
  </si>
  <si>
    <t>No longer reported as a standalone asset class from 1 July 2023</t>
  </si>
  <si>
    <t>Land and agriculture</t>
  </si>
  <si>
    <t>&lt;0.1</t>
  </si>
  <si>
    <t>Total</t>
  </si>
  <si>
    <t>For more information on our Sustainability Funding Target refer to pages 99-103 of our 2024 Climate Report</t>
  </si>
  <si>
    <t>1 Included in the scope of PwC's limited assurance engagement on selected Sustainability Funding and Sector-level Glidepath Subject Matter for the Group's 2024 Climate Report.</t>
  </si>
  <si>
    <t xml:space="preserve">3 Prior period contributions have not been restated for changes in methodology. </t>
  </si>
  <si>
    <t xml:space="preserve">4 New and incremental financing since 1 July 2023 has been included in the scope of PwC’s limited assurance engagement on selected Sustainability Funding and Sector-level Glidepath Subject Matter for the Group's 2024 Climate Report, except for energy efficient residential buildings, which has been removed from PwC’s assurance scope as no new or incremental contributions have been added from 1 July 2023. </t>
  </si>
  <si>
    <t>5 We expect to see further evolution within the energy efficient residential building asset class, so for this financial year we have decided not to add any new or 
incremental contributions towards this asset class. We will continue to review our criteria as further market updates become available.</t>
  </si>
  <si>
    <t>6 In prior year disclosures, this was reported as a single asset class, ‘Social assets’.</t>
  </si>
  <si>
    <t>Greenhouse gas emissions metrics</t>
  </si>
  <si>
    <t xml:space="preserve">12 months to </t>
  </si>
  <si>
    <t>Operational greenhouse gas emissions</t>
  </si>
  <si>
    <r>
      <t>tCO</t>
    </r>
    <r>
      <rPr>
        <b/>
        <vertAlign val="subscript"/>
        <sz val="9"/>
        <rFont val="Arial"/>
        <family val="2"/>
      </rPr>
      <t>2</t>
    </r>
    <r>
      <rPr>
        <b/>
        <sz val="9"/>
        <rFont val="Arial"/>
        <family val="2"/>
      </rPr>
      <t>-e</t>
    </r>
  </si>
  <si>
    <t>Group</t>
  </si>
  <si>
    <t>Market-based reporting</t>
  </si>
  <si>
    <t>Scope 1 emissions</t>
  </si>
  <si>
    <r>
      <t>Scope 2 emissions</t>
    </r>
    <r>
      <rPr>
        <i/>
        <vertAlign val="superscript"/>
        <sz val="9"/>
        <rFont val="Arial"/>
        <family val="2"/>
      </rPr>
      <t>1</t>
    </r>
  </si>
  <si>
    <r>
      <t>Selected Scope 3 emissions</t>
    </r>
    <r>
      <rPr>
        <i/>
        <vertAlign val="superscript"/>
        <sz val="9"/>
        <rFont val="Arial"/>
        <family val="2"/>
      </rPr>
      <t>2</t>
    </r>
  </si>
  <si>
    <t>Location-based reporting</t>
  </si>
  <si>
    <t>Scope 2 emissions</t>
  </si>
  <si>
    <t>Australia</t>
  </si>
  <si>
    <t>GHG emissions</t>
  </si>
  <si>
    <t>Location-based emissions</t>
  </si>
  <si>
    <r>
      <t xml:space="preserve"> tCO</t>
    </r>
    <r>
      <rPr>
        <b/>
        <vertAlign val="subscript"/>
        <sz val="9"/>
        <rFont val="Arial"/>
        <family val="2"/>
      </rPr>
      <t>2</t>
    </r>
    <r>
      <rPr>
        <b/>
        <sz val="9"/>
        <rFont val="Arial"/>
        <family val="2"/>
      </rPr>
      <t>-e</t>
    </r>
  </si>
  <si>
    <t>Stationary combustion</t>
  </si>
  <si>
    <t>Diesel stationary</t>
  </si>
  <si>
    <t>Natural gas</t>
  </si>
  <si>
    <t>Mobile combustion emissions</t>
  </si>
  <si>
    <t>Fleet transport fuels</t>
  </si>
  <si>
    <t>Fugitive emissions</t>
  </si>
  <si>
    <t>Refrigerants</t>
  </si>
  <si>
    <t>Total Scope 1 emissions</t>
  </si>
  <si>
    <t>Emissions from purchased energy</t>
  </si>
  <si>
    <t>Total Scope 1 &amp; 2 emissions</t>
  </si>
  <si>
    <t>Selected Scope 3 (non-financed) emissions - GHG Protocol category</t>
  </si>
  <si>
    <t>Category 1 - Purchased goods and services</t>
  </si>
  <si>
    <t>Annual general meeting</t>
  </si>
  <si>
    <t>Annual reports</t>
  </si>
  <si>
    <t>Office paper</t>
  </si>
  <si>
    <t>Water total</t>
  </si>
  <si>
    <t>Category 3 - Fuel and energy - related activities not included in Scope 1 or Scope 2</t>
  </si>
  <si>
    <t>Base building - electricity</t>
  </si>
  <si>
    <t>Base building - natural gas</t>
  </si>
  <si>
    <t>Natural gas - transmission and distribution losses</t>
  </si>
  <si>
    <t>Purchased electricity - data centres</t>
  </si>
  <si>
    <t>Electricity - transmission and distribution losses</t>
  </si>
  <si>
    <t>Category 4 - Upstream Transportation and Distribution</t>
  </si>
  <si>
    <t>Freight</t>
  </si>
  <si>
    <t>Category 5 - Waste generated in operations</t>
  </si>
  <si>
    <t>Waste total</t>
  </si>
  <si>
    <t>Category 6 - Business travel</t>
  </si>
  <si>
    <t>Hotel accommodation</t>
  </si>
  <si>
    <t>(500)</t>
  </si>
  <si>
    <t>Transport - fuel expensed</t>
  </si>
  <si>
    <t>Transport - hire car</t>
  </si>
  <si>
    <t>Transport - taxi</t>
  </si>
  <si>
    <t>Category 7 - Employee commuting</t>
  </si>
  <si>
    <t>Employee commuting</t>
  </si>
  <si>
    <t>Work from home emissions</t>
  </si>
  <si>
    <t>Total Scope 3 emissions (excluding SAF)</t>
  </si>
  <si>
    <t>Total Scope 3 emissions (Including SAF)</t>
  </si>
  <si>
    <t>1 Pending acquittal of energy attribute certificates for the reporting year. In FY23, ASB offsite ATMs were reclassified as Scope 2 and Renewable Energy Certificates (RECs) could not be purchased due to metering limitations.</t>
  </si>
  <si>
    <t>Energy consumption metrics</t>
  </si>
  <si>
    <t>Renewable electricity procurement</t>
  </si>
  <si>
    <t>%</t>
  </si>
  <si>
    <r>
      <t>New Zealand</t>
    </r>
    <r>
      <rPr>
        <vertAlign val="superscript"/>
        <sz val="9"/>
        <rFont val="Arial"/>
        <family val="2"/>
      </rPr>
      <t>1</t>
    </r>
  </si>
  <si>
    <r>
      <t>India</t>
    </r>
    <r>
      <rPr>
        <vertAlign val="superscript"/>
        <sz val="9"/>
        <rFont val="Arial"/>
        <family val="2"/>
      </rPr>
      <t>2</t>
    </r>
  </si>
  <si>
    <t>Other overseas</t>
  </si>
  <si>
    <t>Energy consumption - Australia</t>
  </si>
  <si>
    <t>gigajoules</t>
  </si>
  <si>
    <t>Total fuel consumption</t>
  </si>
  <si>
    <r>
      <t>Diesel stationary</t>
    </r>
    <r>
      <rPr>
        <i/>
        <vertAlign val="superscript"/>
        <sz val="9"/>
        <rFont val="Arial"/>
        <family val="2"/>
      </rPr>
      <t>3</t>
    </r>
  </si>
  <si>
    <r>
      <t>Natural gas</t>
    </r>
    <r>
      <rPr>
        <i/>
        <vertAlign val="superscript"/>
        <sz val="9"/>
        <rFont val="Arial"/>
        <family val="2"/>
      </rPr>
      <t>3</t>
    </r>
  </si>
  <si>
    <r>
      <t>Transport</t>
    </r>
    <r>
      <rPr>
        <i/>
        <vertAlign val="superscript"/>
        <sz val="9"/>
        <rFont val="Arial"/>
        <family val="2"/>
      </rPr>
      <t>3</t>
    </r>
  </si>
  <si>
    <r>
      <t>Electricity consumption – property and fleet</t>
    </r>
    <r>
      <rPr>
        <b/>
        <vertAlign val="superscript"/>
        <sz val="9"/>
        <rFont val="Arial"/>
        <family val="2"/>
      </rPr>
      <t>4</t>
    </r>
  </si>
  <si>
    <t>Total renewable energy consumption</t>
  </si>
  <si>
    <t>Renewable electricity purchased</t>
  </si>
  <si>
    <t>Electricity generated from on-site solar panels</t>
  </si>
  <si>
    <t>Total energy consumption 
(including electricity and fuel)</t>
  </si>
  <si>
    <t>1 New Zealand data excludes base building electricity consumption. In FY23, ASB offsite ATMs were reclassified as Scope 2 and RECs could not be purchased due to metering limitations.</t>
  </si>
  <si>
    <t>2 Reported separately for the first time in FY24. India's 100% renewable electricity procurement, since FY21, was reported under 'Other overseas'.</t>
  </si>
  <si>
    <t>3 Not assured by PwC.</t>
  </si>
  <si>
    <t xml:space="preserve">4 Includes energy consumption from electric vehicle charging from FY24. </t>
  </si>
  <si>
    <t>Water, waste and paper metrics</t>
  </si>
  <si>
    <t>Water, waste and paper – Australia</t>
  </si>
  <si>
    <r>
      <t>Waste (Commercial and data centre operations)</t>
    </r>
    <r>
      <rPr>
        <b/>
        <vertAlign val="superscript"/>
        <sz val="9"/>
        <rFont val="Arial"/>
        <family val="2"/>
      </rPr>
      <t>1</t>
    </r>
  </si>
  <si>
    <t>tonnes</t>
  </si>
  <si>
    <r>
      <t>Landfill</t>
    </r>
    <r>
      <rPr>
        <i/>
        <vertAlign val="superscript"/>
        <sz val="9"/>
        <rFont val="Arial"/>
        <family val="2"/>
      </rPr>
      <t>2,3</t>
    </r>
  </si>
  <si>
    <r>
      <t>Recycled</t>
    </r>
    <r>
      <rPr>
        <i/>
        <vertAlign val="superscript"/>
        <sz val="9"/>
        <rFont val="Arial"/>
        <family val="2"/>
      </rPr>
      <t>2,3</t>
    </r>
  </si>
  <si>
    <r>
      <t>Secure paper recycled</t>
    </r>
    <r>
      <rPr>
        <i/>
        <vertAlign val="superscript"/>
        <sz val="9"/>
        <rFont val="Arial"/>
        <family val="2"/>
      </rPr>
      <t>2</t>
    </r>
  </si>
  <si>
    <t>Total waste</t>
  </si>
  <si>
    <r>
      <t>Water (Commercial and data centre operations)</t>
    </r>
    <r>
      <rPr>
        <vertAlign val="superscript"/>
        <sz val="9"/>
        <rFont val="Arial"/>
        <family val="2"/>
      </rPr>
      <t>3</t>
    </r>
  </si>
  <si>
    <t>kilolitres</t>
  </si>
  <si>
    <t>Office paper usage (retail and commercial operations)</t>
  </si>
  <si>
    <t>1 Data centre waste reported for the first time in FY24. Prior period presentations have not been restated.</t>
  </si>
  <si>
    <t xml:space="preserve">2 Not assured by PwC. </t>
  </si>
  <si>
    <r>
      <t>3 In FY24, invoiced amounts contributed to 81% of waste to landfill data, 87% of waste recycled data and 89% of water usage. The remainder is estimated based on average tonnes of waste and kilolitres of water per m</t>
    </r>
    <r>
      <rPr>
        <vertAlign val="superscript"/>
        <sz val="7"/>
        <rFont val="Arial"/>
        <family val="2"/>
      </rPr>
      <t>2</t>
    </r>
    <r>
      <rPr>
        <sz val="7"/>
        <rFont val="Arial"/>
        <family val="2"/>
      </rPr>
      <t xml:space="preserve"> of net lettable area.</t>
    </r>
  </si>
  <si>
    <t>Financed emissions</t>
  </si>
  <si>
    <t xml:space="preserve">In-scope lending exposures </t>
  </si>
  <si>
    <t>Absolute emissions</t>
  </si>
  <si>
    <t>Data quality</t>
  </si>
  <si>
    <t>Metrics</t>
  </si>
  <si>
    <r>
      <t>Sector</t>
    </r>
    <r>
      <rPr>
        <b/>
        <vertAlign val="superscript"/>
        <sz val="9"/>
        <color theme="1"/>
        <rFont val="Arial"/>
        <family val="2"/>
      </rPr>
      <t>1</t>
    </r>
  </si>
  <si>
    <r>
      <t>FY23
In-scope
drawn lending
$bn</t>
    </r>
    <r>
      <rPr>
        <b/>
        <vertAlign val="superscript"/>
        <sz val="9"/>
        <rFont val="Arial"/>
        <family val="2"/>
      </rPr>
      <t>2, 4</t>
    </r>
  </si>
  <si>
    <r>
      <t>FY22
In-scope
drawn lending
$bn</t>
    </r>
    <r>
      <rPr>
        <b/>
        <vertAlign val="superscript"/>
        <sz val="9"/>
        <rFont val="Arial"/>
        <family val="2"/>
      </rPr>
      <t>2, 4, 5</t>
    </r>
  </si>
  <si>
    <r>
      <t>FY23
In-scope
TCE lending
$bn</t>
    </r>
    <r>
      <rPr>
        <b/>
        <vertAlign val="superscript"/>
        <sz val="9"/>
        <rFont val="Arial"/>
        <family val="2"/>
      </rPr>
      <t>2, 4, 6</t>
    </r>
  </si>
  <si>
    <r>
      <t>FY22
In-scope
TCE lending
$bn</t>
    </r>
    <r>
      <rPr>
        <b/>
        <vertAlign val="superscript"/>
        <sz val="9"/>
        <rFont val="Arial"/>
        <family val="2"/>
      </rPr>
      <t>2, 4, 6</t>
    </r>
  </si>
  <si>
    <r>
      <t>FY23 
Scope 1 &amp; 2 
(MtCO</t>
    </r>
    <r>
      <rPr>
        <b/>
        <vertAlign val="subscript"/>
        <sz val="9"/>
        <color theme="1"/>
        <rFont val="Arial"/>
        <family val="2"/>
      </rPr>
      <t>2</t>
    </r>
    <r>
      <rPr>
        <b/>
        <sz val="9"/>
        <color theme="1"/>
        <rFont val="Arial"/>
        <family val="2"/>
      </rPr>
      <t>-e)</t>
    </r>
    <r>
      <rPr>
        <b/>
        <vertAlign val="superscript"/>
        <sz val="9"/>
        <color theme="1"/>
        <rFont val="Arial"/>
        <family val="2"/>
      </rPr>
      <t>3</t>
    </r>
  </si>
  <si>
    <r>
      <t>FY23 
Scope 3 
(MtCO</t>
    </r>
    <r>
      <rPr>
        <b/>
        <vertAlign val="subscript"/>
        <sz val="9"/>
        <color theme="1"/>
        <rFont val="Arial"/>
        <family val="2"/>
      </rPr>
      <t>2</t>
    </r>
    <r>
      <rPr>
        <b/>
        <sz val="9"/>
        <color theme="1"/>
        <rFont val="Arial"/>
        <family val="2"/>
      </rPr>
      <t>-e)</t>
    </r>
    <r>
      <rPr>
        <b/>
        <vertAlign val="superscript"/>
        <sz val="9"/>
        <color theme="1"/>
        <rFont val="Arial"/>
        <family val="2"/>
      </rPr>
      <t>3, 7</t>
    </r>
  </si>
  <si>
    <r>
      <t>Total
 FY23 
(MtCO</t>
    </r>
    <r>
      <rPr>
        <b/>
        <vertAlign val="subscript"/>
        <sz val="9"/>
        <color theme="1"/>
        <rFont val="Arial"/>
        <family val="2"/>
      </rPr>
      <t>2</t>
    </r>
    <r>
      <rPr>
        <b/>
        <sz val="9"/>
        <color theme="1"/>
        <rFont val="Arial"/>
        <family val="2"/>
      </rPr>
      <t>-e)</t>
    </r>
    <r>
      <rPr>
        <b/>
        <vertAlign val="superscript"/>
        <sz val="9"/>
        <color theme="1"/>
        <rFont val="Arial"/>
        <family val="2"/>
      </rPr>
      <t>3</t>
    </r>
  </si>
  <si>
    <r>
      <t>FY22 
Scope 1 &amp; 2 
(MtCO</t>
    </r>
    <r>
      <rPr>
        <b/>
        <vertAlign val="subscript"/>
        <sz val="9"/>
        <color theme="1"/>
        <rFont val="Arial"/>
        <family val="2"/>
      </rPr>
      <t>2</t>
    </r>
    <r>
      <rPr>
        <b/>
        <sz val="9"/>
        <color theme="1"/>
        <rFont val="Arial"/>
        <family val="2"/>
      </rPr>
      <t>-e)</t>
    </r>
    <r>
      <rPr>
        <b/>
        <vertAlign val="superscript"/>
        <sz val="9"/>
        <color theme="1"/>
        <rFont val="Arial"/>
        <family val="2"/>
      </rPr>
      <t>3, 5</t>
    </r>
  </si>
  <si>
    <r>
      <t>FY22 
Scope 3 
(MtCO</t>
    </r>
    <r>
      <rPr>
        <b/>
        <vertAlign val="subscript"/>
        <sz val="9"/>
        <color theme="1"/>
        <rFont val="Arial"/>
        <family val="2"/>
      </rPr>
      <t>2</t>
    </r>
    <r>
      <rPr>
        <b/>
        <sz val="9"/>
        <color theme="1"/>
        <rFont val="Arial"/>
        <family val="2"/>
      </rPr>
      <t>-e)</t>
    </r>
    <r>
      <rPr>
        <b/>
        <vertAlign val="superscript"/>
        <sz val="9"/>
        <color theme="1"/>
        <rFont val="Arial"/>
        <family val="2"/>
      </rPr>
      <t>3, 5, 7</t>
    </r>
  </si>
  <si>
    <r>
      <t>Total
 FY22 
(MtCO</t>
    </r>
    <r>
      <rPr>
        <b/>
        <vertAlign val="subscript"/>
        <sz val="9"/>
        <color theme="1"/>
        <rFont val="Arial"/>
        <family val="2"/>
      </rPr>
      <t>2</t>
    </r>
    <r>
      <rPr>
        <b/>
        <sz val="9"/>
        <color theme="1"/>
        <rFont val="Arial"/>
        <family val="2"/>
      </rPr>
      <t>-e)</t>
    </r>
    <r>
      <rPr>
        <b/>
        <vertAlign val="superscript"/>
        <sz val="9"/>
        <color theme="1"/>
        <rFont val="Arial"/>
        <family val="2"/>
      </rPr>
      <t>3, 5</t>
    </r>
  </si>
  <si>
    <t>FY23
PCAF Score
Scope 1 &amp; 2
(Scope 3)</t>
  </si>
  <si>
    <r>
      <t>FY22
PCAF Score
Scope 1 &amp; 2
(Scope 3)</t>
    </r>
    <r>
      <rPr>
        <b/>
        <vertAlign val="superscript"/>
        <sz val="9"/>
        <rFont val="Arial"/>
        <family val="2"/>
      </rPr>
      <t>5</t>
    </r>
  </si>
  <si>
    <r>
      <t>FY23
Scope 1 &amp; 2
(kgCO</t>
    </r>
    <r>
      <rPr>
        <b/>
        <vertAlign val="subscript"/>
        <sz val="9"/>
        <rFont val="Arial"/>
        <family val="2"/>
      </rPr>
      <t>2</t>
    </r>
    <r>
      <rPr>
        <b/>
        <sz val="9"/>
        <rFont val="Arial"/>
        <family val="2"/>
      </rPr>
      <t>-e/$ lent)</t>
    </r>
  </si>
  <si>
    <r>
      <t>FY22 
Scope 1 &amp; 2 
(kgCO</t>
    </r>
    <r>
      <rPr>
        <b/>
        <vertAlign val="subscript"/>
        <sz val="9"/>
        <rFont val="Arial"/>
        <family val="2"/>
      </rPr>
      <t>2</t>
    </r>
    <r>
      <rPr>
        <b/>
        <sz val="9"/>
        <rFont val="Arial"/>
        <family val="2"/>
      </rPr>
      <t>-e/$ lent)</t>
    </r>
    <r>
      <rPr>
        <b/>
        <vertAlign val="superscript"/>
        <sz val="9"/>
        <rFont val="Arial"/>
        <family val="2"/>
      </rPr>
      <t>5</t>
    </r>
  </si>
  <si>
    <t>Housing</t>
  </si>
  <si>
    <r>
      <t>New Zealand housing</t>
    </r>
    <r>
      <rPr>
        <vertAlign val="superscript"/>
        <sz val="9"/>
        <rFont val="Arial"/>
        <family val="2"/>
      </rPr>
      <t>8</t>
    </r>
  </si>
  <si>
    <t>&lt;0.01</t>
  </si>
  <si>
    <t>Commercial property</t>
  </si>
  <si>
    <r>
      <t>New Zealand commercial property</t>
    </r>
    <r>
      <rPr>
        <vertAlign val="superscript"/>
        <sz val="9"/>
        <rFont val="Arial"/>
        <family val="2"/>
      </rPr>
      <t>8</t>
    </r>
  </si>
  <si>
    <t>Business lending</t>
  </si>
  <si>
    <t>Agriculture &amp; forestry</t>
  </si>
  <si>
    <r>
      <t>Australian agriculture</t>
    </r>
    <r>
      <rPr>
        <vertAlign val="superscript"/>
        <sz val="9"/>
        <rFont val="Arial"/>
        <family val="2"/>
      </rPr>
      <t>9</t>
    </r>
  </si>
  <si>
    <r>
      <t>New Zealand agriculture</t>
    </r>
    <r>
      <rPr>
        <vertAlign val="superscript"/>
        <sz val="9"/>
        <rFont val="Arial"/>
        <family val="2"/>
      </rPr>
      <t>8</t>
    </r>
  </si>
  <si>
    <t>Other agriculture, forestry and services</t>
  </si>
  <si>
    <t>Mining, oil &amp; gas</t>
  </si>
  <si>
    <r>
      <t>Thermal coal mining</t>
    </r>
    <r>
      <rPr>
        <vertAlign val="superscript"/>
        <sz val="9"/>
        <color rgb="FF000000"/>
        <rFont val="Arial"/>
        <family val="2"/>
      </rPr>
      <t>10</t>
    </r>
  </si>
  <si>
    <r>
      <t>Upstream oil extraction</t>
    </r>
    <r>
      <rPr>
        <vertAlign val="superscript"/>
        <sz val="9"/>
        <color rgb="FF000000"/>
        <rFont val="Arial"/>
        <family val="2"/>
      </rPr>
      <t>10</t>
    </r>
  </si>
  <si>
    <r>
      <t>Upstream gas extraction</t>
    </r>
    <r>
      <rPr>
        <vertAlign val="superscript"/>
        <sz val="9"/>
        <color rgb="FF000000"/>
        <rFont val="Arial"/>
        <family val="2"/>
      </rPr>
      <t xml:space="preserve">10   </t>
    </r>
  </si>
  <si>
    <t>Other mining, oil &amp; gas</t>
  </si>
  <si>
    <t>Electricity, gas &amp; water supply</t>
  </si>
  <si>
    <r>
      <t>Power generation</t>
    </r>
    <r>
      <rPr>
        <vertAlign val="superscript"/>
        <sz val="9"/>
        <rFont val="Arial"/>
        <family val="2"/>
      </rPr>
      <t>9, 10</t>
    </r>
  </si>
  <si>
    <t>Other utilities and services</t>
  </si>
  <si>
    <t>Manufacturing</t>
  </si>
  <si>
    <t>2.0 (3.1)</t>
  </si>
  <si>
    <t>2.0 (3.6)</t>
  </si>
  <si>
    <t>Other manufacturing</t>
  </si>
  <si>
    <t>Transport &amp; storage</t>
  </si>
  <si>
    <t>Other transport &amp; storage</t>
  </si>
  <si>
    <r>
      <t>Other business lending</t>
    </r>
    <r>
      <rPr>
        <b/>
        <vertAlign val="superscript"/>
        <sz val="9"/>
        <rFont val="Arial"/>
        <family val="2"/>
      </rPr>
      <t>11</t>
    </r>
  </si>
  <si>
    <t>Motor vehicle finance</t>
  </si>
  <si>
    <r>
      <t>Australian motor vehicle finance</t>
    </r>
    <r>
      <rPr>
        <vertAlign val="superscript"/>
        <sz val="9"/>
        <rFont val="Arial"/>
        <family val="2"/>
      </rPr>
      <t>5, 10</t>
    </r>
  </si>
  <si>
    <t>In-scope portfolio assessed</t>
  </si>
  <si>
    <t>4.4 (2.8)</t>
  </si>
  <si>
    <t>4.4 (2.7)</t>
  </si>
  <si>
    <t xml:space="preserve">1 For information on scoping and inclusion criteria refer to the financed emissions methodology table on pages 84–85 of the 2024 Climate Report. </t>
  </si>
  <si>
    <t xml:space="preserve">3 In this table we present financed emissions rounded to one decimal place for ease of interpretation. These numbers may not cast due to rounding. In other parts of this report, including the emissions intensity metrics shown in this table, other numbers are presented that are calculated using financed emissions data. In those instances, our underlying calculations rely on exact financed emissions data. As such, recalculating those numbers using the financed emissions presented in this table may not lead to the same result. </t>
  </si>
  <si>
    <t>4 For customers captured in sector-level financed emissions target reporting, scope of sector is aligned to sector-level target inclusion criteria. For power generation, thermal coal mining, upstream oil and gas extraction and heavy industry if a customer is excluded based on the sector inclusion criteria they are reallocated to the respective ‘Other’ category. For all other customers, exposures reported based on ANZSIC classification.</t>
  </si>
  <si>
    <t>5 The introduction of the motor vehicle finance asset class resulted in certain asset finance (included in prior years as finance leases or hire purchase and equipment loans) exposures being reclassified from business lending to motor vehicle finance, as well as some consumer finance exposures being moved from out-of-scope to in-scope. In addition to this change, there have been uplifts in our methodology and data collection processes for some sectors. Where the impacts were material, we have restated FY22 accordingly, see page 80 of the 2024 Climate Report for more information on our restatement policy.</t>
  </si>
  <si>
    <t xml:space="preserve">6 Due to data limitations TCE of lending may include certain commitments at offer. </t>
  </si>
  <si>
    <t xml:space="preserve">7 ‘Grey box’ indicates Scope 3 is not yet measured in our financed emissions calculations. We aim to adopt PCAF’s prescribed phase-in approach as it stood when CBA signed up to PCAF in 2022 and where adequate data is available, and have estimated Scope 3 for thermal coal mining, upstream oil and gas extraction and heavy industry. </t>
  </si>
  <si>
    <t>8 Where New Zealand sectors are disclosed separately they include our CBA New Zealand branch and our subsidiary ASB. ASB is subject to a separate New Zealand mandatory disclosure regime and expects to publish a standalone climate report later this year. As such, the equivalent numbers in ASB’s own disclosures may change between the publication of CBA’s 2024 Climate Report and ASB’s 2024 climate-related disclosures.</t>
  </si>
  <si>
    <t>9 Absolute emissions for Australian agriculture and power generation includes Scope 1 only, for more details on our methodology refer to pages 78-85 of the 2024 Climate Report.</t>
  </si>
  <si>
    <r>
      <t>10 Absolute emissions for thermal coal mining, upstream oil and gas extraction, power generation and Australian motor vehicle finance are CO</t>
    </r>
    <r>
      <rPr>
        <vertAlign val="subscript"/>
        <sz val="7"/>
        <rFont val="Arial"/>
        <family val="2"/>
      </rPr>
      <t>2</t>
    </r>
    <r>
      <rPr>
        <sz val="7"/>
        <rFont val="Arial"/>
        <family val="2"/>
      </rPr>
      <t xml:space="preserve"> only (or CO</t>
    </r>
    <r>
      <rPr>
        <vertAlign val="subscript"/>
        <sz val="7"/>
        <rFont val="Arial"/>
        <family val="2"/>
      </rPr>
      <t>2</t>
    </r>
    <r>
      <rPr>
        <sz val="7"/>
        <rFont val="Arial"/>
        <family val="2"/>
      </rPr>
      <t>-e subject to data limitations).</t>
    </r>
  </si>
  <si>
    <t>11 ‘Other business lending’ includes all other business lending exposures not reflected elsewhere.</t>
  </si>
  <si>
    <t>People metrics</t>
  </si>
  <si>
    <t>Employees</t>
  </si>
  <si>
    <r>
      <t>Total</t>
    </r>
    <r>
      <rPr>
        <b/>
        <vertAlign val="superscript"/>
        <sz val="9"/>
        <color theme="0"/>
        <rFont val="Arial"/>
        <family val="2"/>
      </rPr>
      <t>1</t>
    </r>
  </si>
  <si>
    <r>
      <t>Female</t>
    </r>
    <r>
      <rPr>
        <b/>
        <vertAlign val="superscript"/>
        <sz val="9"/>
        <rFont val="Arial"/>
        <family val="2"/>
      </rPr>
      <t>1</t>
    </r>
  </si>
  <si>
    <r>
      <t>Male</t>
    </r>
    <r>
      <rPr>
        <b/>
        <vertAlign val="superscript"/>
        <sz val="9"/>
        <rFont val="Arial"/>
        <family val="2"/>
      </rPr>
      <t>1</t>
    </r>
  </si>
  <si>
    <t>Total full-time equivalent (FTE)</t>
  </si>
  <si>
    <t>#</t>
  </si>
  <si>
    <r>
      <t>Australia</t>
    </r>
    <r>
      <rPr>
        <i/>
        <vertAlign val="superscript"/>
        <sz val="9"/>
        <rFont val="Arial"/>
        <family val="2"/>
      </rPr>
      <t>2</t>
    </r>
  </si>
  <si>
    <r>
      <t>New Zealand (ASB)</t>
    </r>
    <r>
      <rPr>
        <i/>
        <vertAlign val="superscript"/>
        <sz val="9"/>
        <rFont val="Arial"/>
        <family val="2"/>
      </rPr>
      <t>2</t>
    </r>
  </si>
  <si>
    <r>
      <t>India</t>
    </r>
    <r>
      <rPr>
        <i/>
        <vertAlign val="superscript"/>
        <sz val="9"/>
        <rFont val="Arial"/>
        <family val="2"/>
      </rPr>
      <t>2,3</t>
    </r>
  </si>
  <si>
    <r>
      <t>Other</t>
    </r>
    <r>
      <rPr>
        <i/>
        <vertAlign val="superscript"/>
        <sz val="9"/>
        <rFont val="Arial"/>
        <family val="2"/>
      </rPr>
      <t>2,3,4</t>
    </r>
  </si>
  <si>
    <t>Graduates</t>
  </si>
  <si>
    <t>Headcount</t>
  </si>
  <si>
    <t>Employee turnover - voluntary</t>
  </si>
  <si>
    <t>Employee turnover - involuntary</t>
  </si>
  <si>
    <t>Employment type (headcount)</t>
  </si>
  <si>
    <t>Full-time</t>
  </si>
  <si>
    <t>Part-time</t>
  </si>
  <si>
    <t>Casual</t>
  </si>
  <si>
    <t>1 Female and Male figures may not sum to total as some gender data is not available, or selected gender is 'not specified' or 'other'.</t>
  </si>
  <si>
    <t>2 Not assured by PwC.</t>
  </si>
  <si>
    <t>3 India-based employees reported under 'other' for periods prior to FY22.</t>
  </si>
  <si>
    <t xml:space="preserve">4 Reduction reflects the divestment of PT Bank Commonwealth (PTBC) which was completed on 1 May 2024. </t>
  </si>
  <si>
    <t>Flexible working metrics</t>
  </si>
  <si>
    <t xml:space="preserve">People engagement </t>
  </si>
  <si>
    <t xml:space="preserve">Flexible working </t>
  </si>
  <si>
    <t>Employees working flexibly</t>
  </si>
  <si>
    <t>Employees with caring responsibilities</t>
  </si>
  <si>
    <t>Parental leave</t>
  </si>
  <si>
    <t>Employees who have accessed parental leave</t>
  </si>
  <si>
    <t>Female employees</t>
  </si>
  <si>
    <t>Male employees</t>
  </si>
  <si>
    <t>Diversity and inclusion metrics</t>
  </si>
  <si>
    <t>Gender diversity</t>
  </si>
  <si>
    <t xml:space="preserve">Women in workforce </t>
  </si>
  <si>
    <r>
      <t>Women in Team Member and Team Leader roles</t>
    </r>
    <r>
      <rPr>
        <i/>
        <vertAlign val="superscript"/>
        <sz val="9"/>
        <rFont val="Arial"/>
        <family val="2"/>
      </rPr>
      <t>1</t>
    </r>
  </si>
  <si>
    <r>
      <t>Women in Manager roles</t>
    </r>
    <r>
      <rPr>
        <i/>
        <vertAlign val="superscript"/>
        <sz val="9"/>
        <rFont val="Arial"/>
        <family val="2"/>
      </rPr>
      <t>1</t>
    </r>
  </si>
  <si>
    <r>
      <t>Women in Executive Manager roles</t>
    </r>
    <r>
      <rPr>
        <i/>
        <vertAlign val="superscript"/>
        <sz val="9"/>
        <rFont val="Arial"/>
        <family val="2"/>
      </rPr>
      <t>1</t>
    </r>
  </si>
  <si>
    <r>
      <t>Women in General Manager roles</t>
    </r>
    <r>
      <rPr>
        <i/>
        <vertAlign val="superscript"/>
        <sz val="9"/>
        <rFont val="Arial"/>
        <family val="2"/>
      </rPr>
      <t>1</t>
    </r>
  </si>
  <si>
    <r>
      <t>Women in Executive General Manager roles</t>
    </r>
    <r>
      <rPr>
        <i/>
        <vertAlign val="superscript"/>
        <sz val="9"/>
        <rFont val="Arial"/>
        <family val="2"/>
      </rPr>
      <t>1</t>
    </r>
  </si>
  <si>
    <t xml:space="preserve">Women in Manager and above roles </t>
  </si>
  <si>
    <t xml:space="preserve">Women in Executive Manager and above roles </t>
  </si>
  <si>
    <r>
      <t>Women in Senior Leadership (Group Executives)</t>
    </r>
    <r>
      <rPr>
        <vertAlign val="superscript"/>
        <sz val="9"/>
        <rFont val="Arial"/>
        <family val="2"/>
      </rPr>
      <t>1</t>
    </r>
  </si>
  <si>
    <t>Gender pay equity – (female to male base salary)</t>
  </si>
  <si>
    <t>ratio</t>
  </si>
  <si>
    <t>Executive General Manager</t>
  </si>
  <si>
    <t>General Manager</t>
  </si>
  <si>
    <t>Executive Manager</t>
  </si>
  <si>
    <t>Manager / Professional</t>
  </si>
  <si>
    <t>Team Member</t>
  </si>
  <si>
    <t>Mean gender pay gap</t>
  </si>
  <si>
    <t>Median gender pay gap</t>
  </si>
  <si>
    <t>&lt;25 years</t>
  </si>
  <si>
    <t>25-34 years</t>
  </si>
  <si>
    <t>35-44 years</t>
  </si>
  <si>
    <t>45-54 years</t>
  </si>
  <si>
    <t>55-64 years</t>
  </si>
  <si>
    <t>65+ years</t>
  </si>
  <si>
    <r>
      <t>Cultural diversity</t>
    </r>
    <r>
      <rPr>
        <b/>
        <vertAlign val="superscript"/>
        <sz val="9"/>
        <rFont val="Arial"/>
        <family val="2"/>
      </rPr>
      <t>1</t>
    </r>
  </si>
  <si>
    <t>Sep 24</t>
  </si>
  <si>
    <t>Sep 23</t>
  </si>
  <si>
    <t>Sep 22</t>
  </si>
  <si>
    <t>Sep 21</t>
  </si>
  <si>
    <t>Sep 20</t>
  </si>
  <si>
    <t xml:space="preserve">Executive Manager and above roles </t>
  </si>
  <si>
    <t>Employees who identify as LGBTQIA+</t>
  </si>
  <si>
    <t>1 Not assured by PwC.</t>
  </si>
  <si>
    <t>Training, health &amp; safety metrics</t>
  </si>
  <si>
    <t>Employee training</t>
  </si>
  <si>
    <t>hrs per employee</t>
  </si>
  <si>
    <t>Female</t>
  </si>
  <si>
    <t>Male</t>
  </si>
  <si>
    <t>Executive Managers and above</t>
  </si>
  <si>
    <t>Others</t>
  </si>
  <si>
    <t>Average per employee</t>
  </si>
  <si>
    <t>ESG training</t>
  </si>
  <si>
    <t>ESG training completed by headcount</t>
  </si>
  <si>
    <r>
      <t>Total ESG learnings completed/attended</t>
    </r>
    <r>
      <rPr>
        <b/>
        <vertAlign val="superscript"/>
        <sz val="9"/>
        <color theme="1"/>
        <rFont val="Arial"/>
        <family val="2"/>
      </rPr>
      <t>1</t>
    </r>
  </si>
  <si>
    <r>
      <t>Fundamentals</t>
    </r>
    <r>
      <rPr>
        <i/>
        <vertAlign val="superscript"/>
        <sz val="9"/>
        <rFont val="Arial"/>
        <family val="2"/>
      </rPr>
      <t>1</t>
    </r>
  </si>
  <si>
    <r>
      <t>Specialised</t>
    </r>
    <r>
      <rPr>
        <i/>
        <vertAlign val="superscript"/>
        <sz val="9"/>
        <rFont val="Arial"/>
        <family val="2"/>
      </rPr>
      <t>1</t>
    </r>
  </si>
  <si>
    <r>
      <t xml:space="preserve">For </t>
    </r>
    <r>
      <rPr>
        <b/>
        <u/>
        <sz val="9"/>
        <rFont val="Arial"/>
        <family val="2"/>
      </rPr>
      <t>Group mandatory training metrics</t>
    </r>
    <r>
      <rPr>
        <sz val="9"/>
        <rFont val="Arial"/>
        <family val="2"/>
      </rPr>
      <t>, refer to Governance tab</t>
    </r>
  </si>
  <si>
    <t>Safety and wellbeing</t>
  </si>
  <si>
    <t>rate</t>
  </si>
  <si>
    <t>Absenteeism</t>
  </si>
  <si>
    <t>days</t>
  </si>
  <si>
    <t>Customer metrics</t>
  </si>
  <si>
    <t>Customers</t>
  </si>
  <si>
    <r>
      <t>Total customers</t>
    </r>
    <r>
      <rPr>
        <b/>
        <i/>
        <vertAlign val="superscript"/>
        <sz val="9"/>
        <rFont val="Arial"/>
        <family val="2"/>
      </rPr>
      <t>1</t>
    </r>
  </si>
  <si>
    <t># m</t>
  </si>
  <si>
    <t>CBA customers</t>
  </si>
  <si>
    <r>
      <t>Bankwest customers</t>
    </r>
    <r>
      <rPr>
        <i/>
        <vertAlign val="superscript"/>
        <sz val="9"/>
        <rFont val="Arial"/>
        <family val="2"/>
      </rPr>
      <t>1</t>
    </r>
  </si>
  <si>
    <r>
      <t>ASB customers</t>
    </r>
    <r>
      <rPr>
        <i/>
        <vertAlign val="superscript"/>
        <sz val="9"/>
        <rFont val="Arial"/>
        <family val="2"/>
      </rPr>
      <t>1</t>
    </r>
  </si>
  <si>
    <r>
      <t>Digitally active customers</t>
    </r>
    <r>
      <rPr>
        <b/>
        <vertAlign val="superscript"/>
        <sz val="9"/>
        <rFont val="Arial"/>
        <family val="2"/>
      </rPr>
      <t>2</t>
    </r>
  </si>
  <si>
    <r>
      <t>CommBank app customers</t>
    </r>
    <r>
      <rPr>
        <i/>
        <vertAlign val="superscript"/>
        <sz val="9"/>
        <rFont val="Arial"/>
        <family val="2"/>
      </rPr>
      <t>2</t>
    </r>
  </si>
  <si>
    <r>
      <t>Main Financial Institution (MFI)</t>
    </r>
    <r>
      <rPr>
        <b/>
        <vertAlign val="superscript"/>
        <sz val="9"/>
        <rFont val="Arial"/>
        <family val="2"/>
      </rPr>
      <t>1</t>
    </r>
  </si>
  <si>
    <t>% of Business MFI share</t>
  </si>
  <si>
    <t>% of Retail MFI share</t>
  </si>
  <si>
    <r>
      <t>Customer advocacy</t>
    </r>
    <r>
      <rPr>
        <b/>
        <vertAlign val="superscript"/>
        <sz val="9"/>
        <rFont val="Arial"/>
        <family val="2"/>
      </rPr>
      <t>1</t>
    </r>
  </si>
  <si>
    <t>Commonwealth Bank - Net Promoter Score</t>
  </si>
  <si>
    <t>Consumer NPS</t>
  </si>
  <si>
    <t>Rank</t>
  </si>
  <si>
    <r>
      <t>1</t>
    </r>
    <r>
      <rPr>
        <b/>
        <vertAlign val="superscript"/>
        <sz val="9"/>
        <color theme="1"/>
        <rFont val="Arial"/>
        <family val="2"/>
      </rPr>
      <t>st</t>
    </r>
  </si>
  <si>
    <r>
      <t>1</t>
    </r>
    <r>
      <rPr>
        <b/>
        <vertAlign val="superscript"/>
        <sz val="9"/>
        <rFont val="Arial"/>
        <family val="2"/>
      </rPr>
      <t>st</t>
    </r>
  </si>
  <si>
    <r>
      <t>1</t>
    </r>
    <r>
      <rPr>
        <vertAlign val="superscript"/>
        <sz val="9"/>
        <color theme="1"/>
        <rFont val="Arial"/>
        <family val="2"/>
      </rPr>
      <t>st</t>
    </r>
  </si>
  <si>
    <r>
      <t>2</t>
    </r>
    <r>
      <rPr>
        <vertAlign val="superscript"/>
        <sz val="9"/>
        <rFont val="Arial"/>
        <family val="2"/>
      </rPr>
      <t>nd</t>
    </r>
  </si>
  <si>
    <t>Online banking NPS</t>
  </si>
  <si>
    <r>
      <t>2</t>
    </r>
    <r>
      <rPr>
        <b/>
        <vertAlign val="superscript"/>
        <sz val="9"/>
        <color theme="1"/>
        <rFont val="Arial"/>
        <family val="2"/>
      </rPr>
      <t>nd</t>
    </r>
  </si>
  <si>
    <r>
      <t>1</t>
    </r>
    <r>
      <rPr>
        <vertAlign val="superscript"/>
        <sz val="9"/>
        <rFont val="Arial"/>
        <family val="2"/>
      </rPr>
      <t>st</t>
    </r>
  </si>
  <si>
    <t>Mobile banking app NPS</t>
  </si>
  <si>
    <t>Business NPS</t>
  </si>
  <si>
    <t>(2.7)</t>
  </si>
  <si>
    <r>
      <t>2</t>
    </r>
    <r>
      <rPr>
        <b/>
        <vertAlign val="superscript"/>
        <sz val="9"/>
        <rFont val="Arial"/>
        <family val="2"/>
      </rPr>
      <t>nd</t>
    </r>
  </si>
  <si>
    <r>
      <t>3</t>
    </r>
    <r>
      <rPr>
        <vertAlign val="superscript"/>
        <sz val="9"/>
        <rFont val="Arial"/>
        <family val="2"/>
      </rPr>
      <t>rd</t>
    </r>
  </si>
  <si>
    <t>Institutional NPS</t>
  </si>
  <si>
    <t>Bankwest - Net Promoter Score</t>
  </si>
  <si>
    <r>
      <t>7</t>
    </r>
    <r>
      <rPr>
        <b/>
        <vertAlign val="superscript"/>
        <sz val="9"/>
        <rFont val="Arial"/>
        <family val="2"/>
      </rPr>
      <t>th</t>
    </r>
  </si>
  <si>
    <r>
      <t>3</t>
    </r>
    <r>
      <rPr>
        <vertAlign val="superscript"/>
        <sz val="9"/>
        <color theme="1"/>
        <rFont val="Arial"/>
        <family val="2"/>
      </rPr>
      <t>rd</t>
    </r>
  </si>
  <si>
    <r>
      <t>4</t>
    </r>
    <r>
      <rPr>
        <vertAlign val="superscript"/>
        <sz val="9"/>
        <color theme="1"/>
        <rFont val="Arial"/>
        <family val="2"/>
      </rPr>
      <t>th</t>
    </r>
  </si>
  <si>
    <t>ASB - Net Promoter Score</t>
  </si>
  <si>
    <r>
      <t>3</t>
    </r>
    <r>
      <rPr>
        <b/>
        <vertAlign val="superscript"/>
        <sz val="9"/>
        <rFont val="Arial"/>
        <family val="2"/>
      </rPr>
      <t>rd</t>
    </r>
  </si>
  <si>
    <r>
      <t>3</t>
    </r>
    <r>
      <rPr>
        <b/>
        <vertAlign val="superscript"/>
        <sz val="9"/>
        <color theme="1"/>
        <rFont val="Arial"/>
        <family val="2"/>
      </rPr>
      <t>rd</t>
    </r>
  </si>
  <si>
    <r>
      <t>Business and rural banking NPS</t>
    </r>
    <r>
      <rPr>
        <b/>
        <vertAlign val="superscript"/>
        <sz val="9"/>
        <rFont val="Arial"/>
        <family val="2"/>
      </rPr>
      <t>3</t>
    </r>
  </si>
  <si>
    <t>Customer complaints</t>
  </si>
  <si>
    <r>
      <t>Received</t>
    </r>
    <r>
      <rPr>
        <vertAlign val="superscript"/>
        <sz val="9"/>
        <rFont val="Arial"/>
        <family val="2"/>
      </rPr>
      <t>4</t>
    </r>
  </si>
  <si>
    <t>Resolved within five days</t>
  </si>
  <si>
    <r>
      <t>Escalated to an external dispute resolution (EDR) scheme</t>
    </r>
    <r>
      <rPr>
        <vertAlign val="superscript"/>
        <sz val="9"/>
        <rFont val="Arial"/>
        <family val="2"/>
      </rPr>
      <t>5</t>
    </r>
  </si>
  <si>
    <t>Privacy complaints</t>
  </si>
  <si>
    <t>Total hardship approvals</t>
  </si>
  <si>
    <t>Cyber defence</t>
  </si>
  <si>
    <r>
      <t>Phishing sites taken down</t>
    </r>
    <r>
      <rPr>
        <vertAlign val="superscript"/>
        <sz val="9"/>
        <color rgb="FF000000"/>
        <rFont val="Arial"/>
        <family val="2"/>
      </rPr>
      <t>2</t>
    </r>
  </si>
  <si>
    <t>ave per week (bn)</t>
  </si>
  <si>
    <t>$m</t>
  </si>
  <si>
    <t>Amount prevented and recovered in scams</t>
  </si>
  <si>
    <t xml:space="preserve">2 Assured for the first time in FY24. </t>
  </si>
  <si>
    <t>3 NPS methodology changed in 2023. Prior years are not comparable.</t>
  </si>
  <si>
    <t>4 Reduction in customer complaints driven by prevention initiatives and process improvements to better differentiate between complaints and customer feedback.</t>
  </si>
  <si>
    <t>5 Increase partly driven by higher complaints related to disputed transactions, fraud, scams as well as complaints concerning the service provided in connection with financial products issued to customers.</t>
  </si>
  <si>
    <t xml:space="preserve">Community metrics </t>
  </si>
  <si>
    <t>Community investment</t>
  </si>
  <si>
    <t>Total community investment</t>
  </si>
  <si>
    <t>Cash contributions</t>
  </si>
  <si>
    <t>Value of time volunteering</t>
  </si>
  <si>
    <t>Forgone revenue</t>
  </si>
  <si>
    <t>Program management costs</t>
  </si>
  <si>
    <t>Total community investment as a percentage of cash net profit before tax</t>
  </si>
  <si>
    <t>Our commitment to help end financial abuse</t>
  </si>
  <si>
    <r>
      <t>Financial Independence Hub (participants supported)</t>
    </r>
    <r>
      <rPr>
        <vertAlign val="superscript"/>
        <sz val="9"/>
        <rFont val="Arial"/>
        <family val="2"/>
      </rPr>
      <t>1,2</t>
    </r>
  </si>
  <si>
    <t>Next Chapter and Community Wellbeing 
(customer interactions)</t>
  </si>
  <si>
    <t>Community reputation</t>
  </si>
  <si>
    <r>
      <t>RepTrak reputation score</t>
    </r>
    <r>
      <rPr>
        <vertAlign val="superscript"/>
        <sz val="9"/>
        <rFont val="Arial"/>
        <family val="2"/>
      </rPr>
      <t>1</t>
    </r>
  </si>
  <si>
    <t>Indigenous community support</t>
  </si>
  <si>
    <t>Indigenous cultural development (training completion rate)</t>
  </si>
  <si>
    <t>Indigenous Customer Assistance Line (calls received)</t>
  </si>
  <si>
    <t>Australian Indigenous supplier spend (total)</t>
  </si>
  <si>
    <t>$’000</t>
  </si>
  <si>
    <r>
      <t>Direct spend</t>
    </r>
    <r>
      <rPr>
        <i/>
        <vertAlign val="superscript"/>
        <sz val="9"/>
        <rFont val="Arial"/>
        <family val="2"/>
      </rPr>
      <t>3</t>
    </r>
  </si>
  <si>
    <t>Directed spend</t>
  </si>
  <si>
    <t>2 FY24 increase is attributable to changes made in FY23 to broaden the support provided to participants of the Financial Independence Hub, as well as support provided under the Extended Care program which merged with the Financial Independence Hub during the year.</t>
  </si>
  <si>
    <t>Governance metrics</t>
  </si>
  <si>
    <t>Total Directors</t>
  </si>
  <si>
    <t>Independent Non-Executive Directors</t>
  </si>
  <si>
    <t>Female Directors on Board</t>
  </si>
  <si>
    <r>
      <t>Group compliance training</t>
    </r>
    <r>
      <rPr>
        <b/>
        <vertAlign val="superscript"/>
        <sz val="9"/>
        <rFont val="Arial"/>
        <family val="2"/>
      </rPr>
      <t>2</t>
    </r>
    <r>
      <rPr>
        <b/>
        <sz val="9"/>
        <rFont val="Arial"/>
        <family val="2"/>
      </rPr>
      <t xml:space="preserve"> </t>
    </r>
  </si>
  <si>
    <t>Training completion rate - Code of Conduct</t>
  </si>
  <si>
    <t>Training completion rate - mandatory learning</t>
  </si>
  <si>
    <t>Conduct and whistleblowing</t>
  </si>
  <si>
    <t>Substantiated misconduct cases</t>
  </si>
  <si>
    <t>Misconduct cases resulting in termination</t>
  </si>
  <si>
    <t>SpeakUP Program cases</t>
  </si>
  <si>
    <t>Whistleblower cases</t>
  </si>
  <si>
    <t>65</t>
  </si>
  <si>
    <t>Data breaches reported to the OAIC</t>
  </si>
  <si>
    <t>Significant IT incidents</t>
  </si>
  <si>
    <r>
      <t>Modern slavery</t>
    </r>
    <r>
      <rPr>
        <b/>
        <vertAlign val="superscript"/>
        <sz val="9"/>
        <rFont val="Arial"/>
        <family val="2"/>
      </rPr>
      <t>1</t>
    </r>
  </si>
  <si>
    <t>Number of Inherent Risk Assesments completed in the SRG tool (unique suppliers)</t>
  </si>
  <si>
    <t>Number of Humans Rights Control Programs completed in the SRG tool (unique suppliers)</t>
  </si>
  <si>
    <t>Number of suppliers flagged for a Supplier Improvement Plan review</t>
  </si>
  <si>
    <t xml:space="preserve">Number of Supplier Improvement Plans in progress </t>
  </si>
  <si>
    <t xml:space="preserve">Number of Supplier Improvement Plans completed </t>
  </si>
  <si>
    <t>$'000</t>
  </si>
  <si>
    <t>Political events and forums</t>
  </si>
  <si>
    <t xml:space="preserve">Australian Labor Party </t>
  </si>
  <si>
    <t xml:space="preserve">Australian Liberal Party </t>
  </si>
  <si>
    <t>National Party of Australia</t>
  </si>
  <si>
    <t>1 Numbers are actuals, not assured by PwC.</t>
  </si>
  <si>
    <t>2 Training completion rates are not 100% as allocated training may be overdue. There are remuneration consequences for employees who do not meet their training obligations.</t>
  </si>
  <si>
    <t>Glossary</t>
  </si>
  <si>
    <t>Term</t>
  </si>
  <si>
    <t>Definition</t>
  </si>
  <si>
    <t>Age diversity</t>
  </si>
  <si>
    <t>ASB customers</t>
  </si>
  <si>
    <t>Australian Indigenous supplier spend (Direct)</t>
  </si>
  <si>
    <t xml:space="preserve">Australian Indigenous supplier spend (Directed) </t>
  </si>
  <si>
    <t>Bankwest customers</t>
  </si>
  <si>
    <t>Board</t>
  </si>
  <si>
    <t>The Board of Directors of the Commonwealth Bank of Australia.</t>
  </si>
  <si>
    <t xml:space="preserve">Business MFI share </t>
  </si>
  <si>
    <t>CommBank app customers</t>
  </si>
  <si>
    <t>Community investment - cash contributions</t>
  </si>
  <si>
    <t>Total funds contributed by the Group (excluding Aussie Home Loans) during the reporting period through donations, charitable gifts, community partnerships and matched giving. Matched giving excludes staff contributions. All amounts are verified transactions, inclusive of GST where applicable, with the exception of donations and charitable gift transactions which are exempt from GST. PT Bank Commonwealth (PTBC) is included up to 30 April 2024 and Colonial First State is included up to 1 December 2021, after which time our divestment from these businesses was complete. This is the Criteria for the accompanying Selected Sustainability Information assured by PwC to a limited assurance level.</t>
  </si>
  <si>
    <t>Community investment - forgone revenue</t>
  </si>
  <si>
    <t>Forgone revenue consists of the aggregate value of fee-free or discounted CBA products and services related to transacting accounts during the reporting period, to a range of customers including youth, students, young adults, government benefit recipients, not-for-profit organisations and older people. This metric relates to monthly account fee and transaction fees and contains some assumptions to estimate the number of active accounts with forgone revenue. This metric does not include discounts on interest rates or revenue forgone as part of CBA’s Emergency Assistance Packages. Certain transaction fee waivers are excluded from forgone revenue estimates. This is the Criteria for the accompanying Selected Sustainability Information assured by PwC to a limited assurance level.</t>
  </si>
  <si>
    <t>Community investment - program management costs</t>
  </si>
  <si>
    <t>Total costs incurred by the Group to implement and manage community investment programs including the Indigenous Customer Assistance Line (ICAL) contact centre, Next Chapter, Women in Focus, school programs as well as other not-for-profit activities during the reporting period. These costs include salary and wages, occupancy, IT and other expenditure. Amounts include approved invoices (including grants) to a registered Australian Indigenous business - refer to Australian Indigenous supplier spend. All amounts are verified transactions, inclusive of GST where applicable, with the exception of transactions which are exempt from GST. This is the Criteria for the accompanying Selected Sustainability Information assured by PwC to a limited assurance level.</t>
  </si>
  <si>
    <t>Community investment - value of time volunteering</t>
  </si>
  <si>
    <t>Total estimated dollar value of volunteering hours contributed by Australia-based CBA and Bankwest employees during the reporting period, excluding terminated employees. Volunteering activities include pro bono (skilled) and general (unskilled) volunteering, as captured in the Group’s leave management system (Workday) and by volunteering managers. Average hourly rates are calculated using Australia-based permanent employees’ salaries as at 30 June, excluding the salaries of the Board, the CEO, Group Executives and offshore employees. In FY21, the methodology for calculating the employee hourly rate changed. FY20 has not been restated. Colonial First State is included up to 1 December 2021, after which time our divestment from the business was complete. This is the Criteria for the accompanying Selected Sustainability Information assured by PwC to a limited assurance level.</t>
  </si>
  <si>
    <t>Community investment as a percentage of cash net profit before tax</t>
  </si>
  <si>
    <t>Total community investment as a percentage of the Group’s cash net profit from continuing operations before tax during the reporting period. This is the Criteria for the accompanying Selected Sustainability Information assured by PwC to a limited assurance level.</t>
  </si>
  <si>
    <t>Conduct captured by The Banking Industry Conduct Background Check Protocol</t>
  </si>
  <si>
    <t>The Australian Banking Association (ABA) Conduct Background Check Protocol was implemented in June 2017 and assists the ABA’s member organisations when hiring to find out information about a job applicant’s past employment history and conduct record. The ABA Protocol sets out a series of fact-based questions an ABA subscriber can ask another ABA subscriber about a candidate to help identify any past employment history of misconduct in accordance with the protocol.</t>
  </si>
  <si>
    <t>Cultural diversity</t>
  </si>
  <si>
    <t>The proportion of Australia-based employees who disclosed that they have culturally diverse ancestry in the Group’s annual people and culture survey. Participation and disclosure in the survey is voluntary and can vary from year-to-year. Cultural diversity is defined in the Australian context as anyone with an ancestry other than Anglo-Celtic (Australian, British, Irish or New Zealander).</t>
  </si>
  <si>
    <t>Customer complaints – received</t>
  </si>
  <si>
    <t>The number of complaints received by the Group during the reporting period, as recorded in the FirstPoint feedback management system, managed via our Internal Dispute Resolution process. Resolution timeliness reports on proportion of complaints resolved within five working days. Includes Bankwest and CBA/Colonial First State (CFS) or Commonwealth Insurance Limited (CIL) commingled complaints or complaints related to the sale and distribution of CFS/CIL products. CFS is included up to 1 December 2021, after which time our divestment from the business was complete. Excludes ASB businesses in New Zealand and other overseas operations. This is the Criteria for the accompanying Selected Sustainability Information assured by PwC to a limited assurance level.</t>
  </si>
  <si>
    <t>Digitally active customers</t>
  </si>
  <si>
    <t>Digital Transactions via app</t>
  </si>
  <si>
    <t>Electricity consumption – property and fleet</t>
  </si>
  <si>
    <t>Employee turnover – involuntary</t>
  </si>
  <si>
    <t>Employee turnover – voluntary</t>
  </si>
  <si>
    <t>Escalated complaints to an external dispute resolution (EDR) scheme</t>
  </si>
  <si>
    <t>The number of complaints escalated to an EDR scheme for the Group during the reporting period. This includes complaints that have been through the Bank’s Internal Dispute Resolution (IDR) process, then escalated to an EDR scheme. These complaints are recorded in FirstPoint and managed by the Group Customer Relations and/or Customer Care teams. EDR schemes include, but are not limited to the Australian Financial Complaints Authority (AFCA) and the Office of the Australian Information Commissioner (OAIC). Includes Bankwest and CBA/Colonial First State (CFS) or Commonwealth Insurance Limited (CIL) commingled complaints or complaints related to the sale and distribution of CFS/CIL products. CFS is included up to 1 December 2021, after which time our divestment from the business was complete. Excludes ASB businesses in New Zealand and other overseas operations. This is the Criteria for the accompanying Selected Sustainability Information assured by PwC to a limited assurance level.</t>
  </si>
  <si>
    <t>Environmental, social and governance.</t>
  </si>
  <si>
    <t>ESG learnings
completed/attended</t>
  </si>
  <si>
    <t>ESG training completed (headcount)</t>
  </si>
  <si>
    <t>Financial Independence Hub (participants supported)</t>
  </si>
  <si>
    <t xml:space="preserve">Total amount prevented and recovered in scams across retail and business products within the reporting period. Includes CBA and Bankwest. Excludes our offshore business. </t>
  </si>
  <si>
    <t>Full-time equivalent employees (FTE)</t>
  </si>
  <si>
    <t>Gender pay equity – female to male base salary comparison</t>
  </si>
  <si>
    <t>Gender pay equity is defined as the ratio of the weighted average base salary of males and females for Australia-based employees of the Group, as at 31 March. The data reflects roles in similar functions, role scope and responsibilities. The data refers to permanent employees who are full-time, part-time, job sharing or on extended leave. It excludes the CEO, Board members, contractors, casual employees, seconded employees and employees who have not responded with a defined gender. This is the Criteria for the accompanying Selected Sustainability Information assured by PwC to a limited assurance level.</t>
  </si>
  <si>
    <t>Greenhouse gases (GHGs)</t>
  </si>
  <si>
    <t>Greenhouse gases (GHGs) are the six gases listed in the Kyoto Protocol being carbon dioxide (CO2), methane (CH4), nitrous oxide (N2O), hydrofluorocarbons (HFCs), perfluorocarbons (PFCs), and sulphur hexafluoride (SF6).</t>
  </si>
  <si>
    <t>Greenhouse gas emissions</t>
  </si>
  <si>
    <t>The production and/or release of greenhouse gas emissions.</t>
  </si>
  <si>
    <t>Greenhouse gas protocol</t>
  </si>
  <si>
    <t>Greenhouse gas emissions:</t>
  </si>
  <si>
    <t>Exclusions and reclassifications</t>
  </si>
  <si>
    <r>
      <rPr>
        <u/>
        <sz val="9"/>
        <rFont val="Arial"/>
        <family val="2"/>
      </rPr>
      <t>From FY20 onwards:</t>
    </r>
    <r>
      <rPr>
        <sz val="9"/>
        <rFont val="Arial"/>
        <family val="2"/>
      </rPr>
      <t xml:space="preserve">
1.   CBA assumed operational control of two data centres. Emissions from these locations have been reclassified from selected Scope 3 to Scope 1 or 2 emissions, depending on source.
2.   Scope 1 includes refrigerant emissions.
3.   Selected Scope 3 includes additional emissions from waste, water, work from home and freight.
</t>
    </r>
    <r>
      <rPr>
        <u/>
        <sz val="9"/>
        <rFont val="Arial"/>
        <family val="2"/>
      </rPr>
      <t>From FY22 onwards:</t>
    </r>
    <r>
      <rPr>
        <sz val="9"/>
        <rFont val="Arial"/>
        <family val="2"/>
      </rPr>
      <t xml:space="preserve">
1.   Aussie Home Loans data is excluded due to divestment.
2.   From December 2021, Colonial First State data is excluded due to divestment.
3.   Selected Scope 3 includes additional emissions from the production of annual reports.
</t>
    </r>
    <r>
      <rPr>
        <u/>
        <sz val="9"/>
        <rFont val="Arial"/>
        <family val="2"/>
      </rPr>
      <t>From FY23 onwards:</t>
    </r>
    <r>
      <rPr>
        <sz val="9"/>
        <rFont val="Arial"/>
        <family val="2"/>
      </rPr>
      <t xml:space="preserve">
1.   Selected Scope 3 includes additional emissions from annual general meeting and employee commuting.
</t>
    </r>
    <r>
      <rPr>
        <u/>
        <sz val="9"/>
        <rFont val="Arial"/>
        <family val="2"/>
      </rPr>
      <t>From FY24 onwards:</t>
    </r>
    <r>
      <rPr>
        <sz val="9"/>
        <rFont val="Arial"/>
        <family val="2"/>
      </rPr>
      <t xml:space="preserve">
1.   Scope 2 includes additional emissions from electricity usage from offsite ATMs and electric vehicle charging (Australia and India).
2.   Selected Scope 3 includes waste data from data centres under the Group's operational control (Australia). 
3.   PT Bank Commonwealth (PTBC) is included up to 30 April 2024, after which time our divestment of the business was complete.</t>
    </r>
  </si>
  <si>
    <t>Location-based emissions reporting</t>
  </si>
  <si>
    <t>Reflects the Group's emissions in the context of its location, on which the consumption/activity for Scope 1, Scope 2 and selected Scope 3 emissions occur. This does not consider renewable electricity procurement represented by the retirement of eligible renewable attribute certificates.</t>
  </si>
  <si>
    <t>Market-based emissions reporting (Australia)</t>
  </si>
  <si>
    <t>Reflects the large generation certificates (LGCs) purchases redeemed against the electricity used for ATMs, electric vehicle fleet, retail, commercial, residential and data centre properties in Australia under CBA's operational control.</t>
  </si>
  <si>
    <t>Market-based emissions reporting (New Zealand)</t>
  </si>
  <si>
    <t xml:space="preserve">Reflects the renewable energy certificates (RECs) purchases redeemed against electricity used for retail, corporate and data centre properties under ASB’s operational control. </t>
  </si>
  <si>
    <t>Market-based emissions reporting (India)</t>
  </si>
  <si>
    <t>Reflects the energy attribute certificates (EACs) purchases redeemed against electricity used for the commercial property and electric vehicle fleet in India under CBA's operational control.</t>
  </si>
  <si>
    <t>Market-based emissions reporting (Other Overseas)</t>
  </si>
  <si>
    <t>Reflects the energy attribute certificates (EACs) purchases redeemed against estimated electricity used for the Other Overseas commercial properties.</t>
  </si>
  <si>
    <t>Selected Scope 3 emissions</t>
  </si>
  <si>
    <t>Scope 1, Scope 2 and selected Scope 3 emissions – Australia</t>
  </si>
  <si>
    <t>Australian emissions are based on emission factors sourced from the Climate Active Carbon Neutral Standard (2023), National Greenhouse Accounts Factors (2023) and the Department for Environment, Food and Rural Affairs (United Kingdom) (2022).
Scope 1 and Scope 2 emissions sources for Australia included diesel stationary, natural gas, electric vehicle fleet, transport fuels, refrigerants and purchased electricity during the reporting period. The consumption data is based on a combination of invoiced amounts and estimated based on historical information or pro-rata consumption. This is the Criteria for the accompanying Selected Sustainability Information assured by PwC to a reasonable assurance level from FY24.
Selected Scope 3 emissions sources for Australia included CBA’s annual general meeting, annual report production, freight, office paper (photocopy), water, base building electricity and natural gas, diesel stationary, natural gas, emissions associated with electricity at data centres not under CBA’s operational control, transmission and distribution losses, fleet, waste, hotel accommodation, flights, fuel expensed, hire car, taxi use, employee commuting and work from home emissions during the reporting period. The consumption data is based on a combination of invoiced amounts and estimated based on historical information or pro-rata consumption. This is the Criteria for the accompanying Selected Sustainability Information assured by PwC to a limited assurance level.</t>
  </si>
  <si>
    <t>Scope 1, Scope 2 and selected Scope 3 emissions – New Zealand</t>
  </si>
  <si>
    <t>Scope 1, Scope 2 and selected Scope 3 emissions – India</t>
  </si>
  <si>
    <t>India emissions are based on emission factors sourced from International Energy Agency (2022 and 2023), National Greenhouse Accounts Factors (Australia, 2023), IPCC Fifth Assessment Report (2014), Climate Active Carbon Neutral Standard (Australia, 2023) and the Department for Environment, Food and Rural Affairs (United Kingdom, 2023).
Scope 1 and Scope 2 emissions sources for India included diesel stationary, refrigerants and purchased electricity during the reporting period. The consumption data is based on a combination of invoiced amounts and estimated based on historical information or pro-rata consumption. This is the Criteria for the accompanying Selected Sustainability Information assured by PwC to a limited assurance level.
Selected Scope 3 emissions sources for India included freight, office paper (photocopy), water, base building electricity, diesel stationary, transmission and distribution losses, fleet, waste, hotel accommodation, flights, hire car, employee commuting and work from home emissions during the reporting period. Employee commuting and work from home emissions are estimated by multiplying the Australian employee commuting and work from home emissions per FTE as at 30 June by the numbers of FTEs in India. The consumption data is based on a combination of invoiced amounts and estimated based on historical information or pro-rata consumption. This is the Criteria for the accompanying Selected Sustainability Information assured by PwC to a limited assurance level.</t>
  </si>
  <si>
    <t>Scope 1, Scope 2 and selected Scope 3 emissions – Other overseas</t>
  </si>
  <si>
    <t>Other overseas emissions are estimated by multiplying the Australian Scope 1, Scope 2 and selected Scope 3 emissions per FTE as at 30 June by the number of FTEs of all the Group’s other overseas offices. PTBC (Indonesia) FTE taken as per divested date. This is the Criteria for the accompanying Selected Sustainability Information assured by PwC to a limited assurance level.</t>
  </si>
  <si>
    <t>Scope 1 - Stationary Combustion Emissions</t>
  </si>
  <si>
    <r>
      <t xml:space="preserve">Burning of fuels to generate electricity, steam, heat, or power in stationary equipment such as boilers, furnaces, etc. As defined in GHG Protocol - </t>
    </r>
    <r>
      <rPr>
        <i/>
        <sz val="9"/>
        <rFont val="Arial"/>
        <family val="2"/>
      </rPr>
      <t>A Corporate Reporting and Accounting Standard Revised Edition.</t>
    </r>
  </si>
  <si>
    <t>Scope 1 - Mobile combustion emissions</t>
  </si>
  <si>
    <r>
      <t xml:space="preserve">Burning of fuels by transportation devices such as cars, trucks, trains, airplanes, ships, etc. As defined in GHG Protocol - </t>
    </r>
    <r>
      <rPr>
        <i/>
        <sz val="9"/>
        <rFont val="Arial"/>
        <family val="2"/>
      </rPr>
      <t>A Corporate Reporting and Accounting Standard Revised Edition.</t>
    </r>
  </si>
  <si>
    <t>Scope 1 - Fugitive emissions</t>
  </si>
  <si>
    <r>
      <t xml:space="preserve">Emissions that are not physically controlled but result from the intentional or unintentional releases of GHGs. They commonly arise from the production, processing transmission storage and use of fuels and other chemicals, often through joints, seals, packing, gaskets, etc. As defined in GHG Protocol - </t>
    </r>
    <r>
      <rPr>
        <i/>
        <sz val="9"/>
        <rFont val="Arial"/>
        <family val="2"/>
      </rPr>
      <t>A Corporate Reporting and Accounting Standard Revised Edition</t>
    </r>
    <r>
      <rPr>
        <sz val="9"/>
        <rFont val="Arial"/>
        <family val="2"/>
      </rPr>
      <t>.</t>
    </r>
  </si>
  <si>
    <r>
      <t xml:space="preserve">Extraction, production, and transportation of goods and services purchased or acquired by the Group. As defined in GHG Protocol - </t>
    </r>
    <r>
      <rPr>
        <i/>
        <sz val="9"/>
        <rFont val="Arial"/>
        <family val="2"/>
      </rPr>
      <t>Corporate Value Chain (Scope 3) Standard.</t>
    </r>
  </si>
  <si>
    <t>Scope 1 – Refrigerant emissions</t>
  </si>
  <si>
    <t>Fugitive emissions from installation, servicing and disposal of air conditioning units based on top up of refrigerants from contractors maintaining the equipment in retail, commercial and data centre properties in Australia under the Group’s operational control as defined under the National Greenhouse and Energy Reporting Act. Source of emissions factors: NGA (2023) and IPCC (2014).</t>
  </si>
  <si>
    <t>Scope 1 – Natural gas and diesel stationary emissions</t>
  </si>
  <si>
    <t xml:space="preserve">Emissions from the consumption of diesel and natural gas in retail, commercial and data centre properties in Australia under the Group’s operational control as defined under the National Greenhouse and Energy Reporting Act. Source of emissions factors: National Greenhouse Accounts Factors (NGA) (2023). </t>
  </si>
  <si>
    <t>Scope 1 – Fleet Transport Fuel emissions</t>
  </si>
  <si>
    <t>Emissions from the consumption of diesel, ethanol E10 and petrol from our business use of our tool-of-trade vehicle fleet in Australia. Source of emissions factors: NGA (2023).</t>
  </si>
  <si>
    <t>Scope 2 – Purchased electricity – property portfolio emissions</t>
  </si>
  <si>
    <t>Emissions from the electricity used by ATMs, retail, commercial, electric vehicle fleet and residential properties under the Group’s operational control in Australia as defined under the National Greenhouse and Energy Reporting Act. Source of emissions factors: NGA (2023).</t>
  </si>
  <si>
    <t>Scope 2 – Purchased electricity – data centre emissions</t>
  </si>
  <si>
    <t>Emissions from the electricity used by data centres under the Group’s operational control in Australia as defined under the National Greenhouse and Energy Reporting Act. Source of emissions factors: NGA (2023).</t>
  </si>
  <si>
    <t>Scope 3 – Natural gas and diesel stationary</t>
  </si>
  <si>
    <t>Indirect emissions associated with the use of diesel and natural gas in retail, commercial and data centre properties in Australia under the Group’s operational control as defined under the National Greenhouse and Energy Reporting Act. Source of emissions factors: NGA (2023).</t>
  </si>
  <si>
    <t>Scope 3 – Purchased electricity – data centre</t>
  </si>
  <si>
    <t>Indirect emissions from the electricity consumption in the Group’s Australian data centres not under the Group’s operational control as defined under the National Greenhouse and Energy Reporting Act. Source of emissions factors: NGA (2023).</t>
  </si>
  <si>
    <t>Scope 3 – Transport</t>
  </si>
  <si>
    <t>Indirect emissions from hire car, taxi, fuel expensed and flights. Source of emissions factors: Climate Active Carbon Neutral Standard (2023), NGA (2023) and DEFRA (2023) for flights.</t>
  </si>
  <si>
    <t>Scope 3 - Transport fleet</t>
  </si>
  <si>
    <t xml:space="preserve">Indirect emissions from business use our tool-of-trade vehicle fleet. Source of emissions factors: NGA (2023). </t>
  </si>
  <si>
    <t>Scope 3 – Hotel accommodation</t>
  </si>
  <si>
    <t>Indirect emissions from hotel accommodation used by employees and calculated based on the value of the spend on accommodation. Source of emissions factors: Climate Active Carbon Neutral Standard (2023).</t>
  </si>
  <si>
    <t>Scope 3 – Transmission and distribution losses</t>
  </si>
  <si>
    <t>Indirect emissions associated with the electricity used by ATMs, retail, commercial, data centre and residential properties under the Group’s operational and non-operational control in Australia. Source of emissions factors: NGA (2023).</t>
  </si>
  <si>
    <t>Scope 3 – Annual reports</t>
  </si>
  <si>
    <t>Indirect emissions generated from the production and distribution of annual and climate reports for the prior reporting financial year. This includes the emissions associated with the use of professional services, printing and stationary, mailing services and waste generated. Source of emissions factors: Climate Active Carbon Neutral Standard (2023).</t>
  </si>
  <si>
    <t>Scope 3 – Annual General Meeting</t>
  </si>
  <si>
    <t xml:space="preserve">Indirect emissions resulting from the Group's Annual General Meeting for the prior reporting financial year. Includes emissions associated with accommodation, security, real estate, catering, media, printing, postal, photography, taxi, hire car and business services. Source of emissions factors: Climate Active Carbon Neutral Standard (2023). </t>
  </si>
  <si>
    <t>Scope 3 – Office paper</t>
  </si>
  <si>
    <t>Indirect emissions generated from the Group’s use of copy paper in the Group’s commercial operations and retail branches under the Group’s operational control in Australia. Source of emissions factors: Climate Active Carbon Neutral Standard (2023).</t>
  </si>
  <si>
    <t>Scope 3 – Base building</t>
  </si>
  <si>
    <t>Indirect emissions generated from Group's proportion (by net lettable area) of base building electricity and natural gas usage for the Group’s Australian commercial offices. Source of emissions factors: NGA (2023).</t>
  </si>
  <si>
    <t>Scope 3 – Freight</t>
  </si>
  <si>
    <t>Indirect emissions generated from Australian freight contracts and calculated based on the value of the spend and emissions reporting provided by vendor. Source of emissions factors: Climate Active Carbon Neutral Standard (2023).</t>
  </si>
  <si>
    <t>Scope 3 – Sustainable Aviation Fuel (SAF)</t>
  </si>
  <si>
    <t>Sustainable aviation fuel (SAF) is renewable or waste-derived drop-in aviation fuel that meets sustainability criteria, including a life cycle emissions reduction compared to conventional aviation fuel, sourced through Qantas SAF Coalition during the reporting period.</t>
  </si>
  <si>
    <t>Scope 3 – Water</t>
  </si>
  <si>
    <t>Indirect emissions generated from the water usage at our commercial, retail and data centres properties during the reporting period under the Group's operational control in Australia. Source of emissions factors: Climate Active Carbon Neutral Standard (2023).</t>
  </si>
  <si>
    <t>Scope 3 – Waste</t>
  </si>
  <si>
    <t>Indirect emissions generated from our waste to landfill from commercial, retail and data centres properties during the reporting period under the Group's operational control in Australia. Source of emissions factors: NGA (2023).</t>
  </si>
  <si>
    <t>Scope 3 – Work from home (WFH) emissions</t>
  </si>
  <si>
    <t>Indirect emissions generated by an incremental number of employees working from home. From FY22 onwards, working from home emissions are based on FTE allocated to commercial offices (previously desk occupancy), in conjunction with building speed gate data to determine FTE working from home. Source of emissions factors: Climate Active Carbon Neutral Standard (2023).</t>
  </si>
  <si>
    <t>Scope 3 - Employee commuting</t>
  </si>
  <si>
    <r>
      <t xml:space="preserve">Indirect emissions generated by employees commuting to their respective offices. Emissions based on combination of parking bay utilisation in select major commercial offices, Australian Bureau of Statistics (ABS) - </t>
    </r>
    <r>
      <rPr>
        <i/>
        <sz val="9"/>
        <rFont val="Arial"/>
        <family val="2"/>
      </rPr>
      <t>Census of Population and Housing (2016)</t>
    </r>
    <r>
      <rPr>
        <sz val="9"/>
        <rFont val="Arial"/>
        <family val="2"/>
      </rPr>
      <t xml:space="preserve"> and building speed gate data to determine FTE working from offices along with commuting transport modes. Source of emissions factors: Climate Active Carbon Neutral Standard (2023).</t>
    </r>
  </si>
  <si>
    <r>
      <t xml:space="preserve">Extraction, production, and transportation of fuels and energy purchased or acquired by the Group. As defined in GHG Protocol - </t>
    </r>
    <r>
      <rPr>
        <i/>
        <sz val="9"/>
        <rFont val="Arial"/>
        <family val="2"/>
      </rPr>
      <t>Corporate Value Chain (Scope 3) Standard</t>
    </r>
    <r>
      <rPr>
        <sz val="9"/>
        <rFont val="Arial"/>
        <family val="2"/>
      </rPr>
      <t>.</t>
    </r>
  </si>
  <si>
    <t>Category 4 - Upstream Transportation
and Distribution</t>
  </si>
  <si>
    <t>Transportation and distribution of parcels and letters by the Group's suppliers. As defined in GHG Protocol - Corporate Value Chain (Scope 3) Standard.</t>
  </si>
  <si>
    <r>
      <t xml:space="preserve">Disposal and treatment of waste generated in Group's operations. As defined in GHG Protocol - </t>
    </r>
    <r>
      <rPr>
        <i/>
        <sz val="9"/>
        <rFont val="Arial"/>
        <family val="2"/>
      </rPr>
      <t>Corporate Value Chain (Scope 3) Standard</t>
    </r>
    <r>
      <rPr>
        <sz val="9"/>
        <rFont val="Arial"/>
        <family val="2"/>
      </rPr>
      <t>.</t>
    </r>
  </si>
  <si>
    <r>
      <t xml:space="preserve">Transportation of employees for business-related activities in Group's operations. As defined in </t>
    </r>
    <r>
      <rPr>
        <i/>
        <sz val="9"/>
        <rFont val="Arial"/>
        <family val="2"/>
      </rPr>
      <t>GHG Protocol - Corporate Value Chain (Scope 3) Standard</t>
    </r>
    <r>
      <rPr>
        <sz val="9"/>
        <rFont val="Arial"/>
        <family val="2"/>
      </rPr>
      <t>.</t>
    </r>
  </si>
  <si>
    <r>
      <t xml:space="preserve">Transportation of employees between their homes and their offices. Inclusive of emissions associated with employees teleworking. As defined in GHG Protocol - </t>
    </r>
    <r>
      <rPr>
        <i/>
        <sz val="9"/>
        <rFont val="Arial"/>
        <family val="2"/>
      </rPr>
      <t>Corporate Value Chain (Scope 3) Standard</t>
    </r>
    <r>
      <rPr>
        <sz val="9"/>
        <rFont val="Arial"/>
        <family val="2"/>
      </rPr>
      <t>.</t>
    </r>
  </si>
  <si>
    <t>Scope 1 and 2 greenhouse gas emissions reduction target</t>
  </si>
  <si>
    <t>The Scope 1 and 2 target is based on a 1.5˚C trajectory. Emissions relate to the consumption of natural gas, stationary fuel, refrigerant and electricity used in retail, commercial and data centre properties under the Group’s operational control, and business use of tool-of-trade vehicles. Australian electricity emissions are zero as the equivalent of 100% of our Australian operational electricity needs have been sourced from renewable sources. Market-based reporting is used for New Zealand and Other overseas electricity. Only electricity is included in other overseas emissions due to data limitations.</t>
  </si>
  <si>
    <t>Selected Scope 3 greenhouse gas (GHG) emissions (excluding financed emissions) reduction target</t>
  </si>
  <si>
    <t>The selected Scope 3 target is based on a well below 2˚C trajectory, excluding flights, which is based on a well below 2˚C trajectory. To ensure the baseline is representative of a typical year, Scope 3 Business Travel emissions are adjusted to FY19 values to normalise for the impacts of the COVID-19 pandemic. Includes indirect greenhouse gas emissions as a result of sources outside the Group’s operational control, but support the Group’s business activities. Base building, business use of private vehicles and work from home emissions are excluded. Due to data limitations New Zealand emissions exclude upstream stationary and transport fuels, and freight emissions. Only flight emissions are included for Other overseas due to data limitations.</t>
  </si>
  <si>
    <t>Hardship approvals</t>
  </si>
  <si>
    <t>Health, safety and wellbeing training</t>
  </si>
  <si>
    <t>Human Rights Control Program</t>
  </si>
  <si>
    <t xml:space="preserve">Online questionnaire within the SRG tool used to conduct human rights due diligence on suppliers, as well as to monitor supplier controls on an ongoing basis. </t>
  </si>
  <si>
    <t>Inherent Risk Assessment</t>
  </si>
  <si>
    <t>A questionnaire that assesses the inherent risk of a service that a Supplier will provide to the Bank, assuming that no controls are in place, as well as identifying and assessing specific risks associated with the service.</t>
  </si>
  <si>
    <t>Lost time injury frequency rate (LTIFR)</t>
  </si>
  <si>
    <t>Monthly digital logins per active customer</t>
  </si>
  <si>
    <t>Net Promoter Score (NPS)</t>
  </si>
  <si>
    <t>For the major banks, NPS is reported for main bank (MFI) only. "Net Promoter®, NPS®, NPS Prism®, and the NPS-related emoticons are registered trademarks of Bain &amp; Company, Inc., NICE Systems, Inc., and Fred Reichheld. Net Promoter ScoreSM and Net Promoter SystemSM are service marks of Bain &amp; Company, Inc., NICE Systems, Inc., and Fred Reichheld.“ NPS refers to customer likelihood to recommend their main financial institution using a scale from 0-10 (where 0 is ‘Not at all likely’ and 10 is ‘Extremely likely) and NPS is calculated by subtracting the percentage of Detractors (scores 0-6) from the percentage of Promoters (scores 9-10).</t>
  </si>
  <si>
    <t>Next Chapter and Community Wellbeing (customer interactions)</t>
  </si>
  <si>
    <t>The total number of interactions with individuals, including non-CBA customers, in vulnerable circumstances supported by the Next Chapter and Community Wellbeing team during the reporting period. The channels are: calls answered; internal and external vulnerability referrals; asynchronous chat opened conversations via the CommBank App; and outbound contacts made to support customers who received abusive messages via transaction descriptions. Excludes ASB businesses in New Zealand. This is the Criteria for the accompanying Selected Sustainability Information assured by PwC to a limited assurance level.</t>
  </si>
  <si>
    <t>NPS – ASB – Consumer</t>
  </si>
  <si>
    <t>Retail Market Monitor NPS measures the net likelihood of recommendation to others of the customer’s main financial institution. Using a scale of 1 to 10 (1 means ‘extremely unlikely’ and 10 means ‘extremely likely’), the 1–6 raters (detractors) are deducted from the 9–10 raters (promoters). Twelve-month rolling average data is used. The ranking refers to ASB’s position relative to the other four main New Zealand banks.</t>
  </si>
  <si>
    <t>NPS – ASB – Business and rural banking</t>
  </si>
  <si>
    <t>Business Finance Monitor NPS measures the net likelihood of recommendation to others of the business or rural customer’s main financial institution. Using a scale of 0 to 10 (0 means ‘extremely unlikely’ and 10 means ‘extremely likely’), the 0–6 raters (detractors) are deducted from the 9–10 raters (promoters). Four-quarter rolling average data is used. The ranking refers to ASB’s position relative to the other three main New Zealand banks.</t>
  </si>
  <si>
    <t>NPS – Bankwest – Consumer</t>
  </si>
  <si>
    <t>RFI-DBM Atlas Consumer Main Financial Institution (MFI) NPS (refer to definition for Net Promoter Score). Based on Australian population aged 14+ years old, rating their likelihood to recommend their MFI. NPS results are shown as a six-month rolling average. NPS is reported for each brand, therefore Commonwealth Bank of Australia excludes Bankwest, and Westpac excludes St George, BankSA and Bank of Melbourne. Bankwest ranking is based on the following nine banks: CBA, ANZ, Westpac, NAB, Adelaide/Bendigo Bank, Suncorp, Bankwest, Bank of Queensland and St George. NPS ranks are based on absolute scores among reported banks and not statistically significant differences.</t>
  </si>
  <si>
    <t xml:space="preserve">NPS – CBA – Business </t>
  </si>
  <si>
    <t xml:space="preserve">RFI Global Atlas Business MFI NPS. Based on Australian businesses rating their likelihood to recommend their MFI for Business Banking. NPS results are shown as a six-month rolling average. NPS ranks are based on simple comparisons of scores among major banks, not statistically significant differences. NPS is reported for each brand, therefore Commonwealth Bank of Australia excludes Bankwest and ASB Banking Group.  </t>
  </si>
  <si>
    <t>NPS – CBA – Consumer</t>
  </si>
  <si>
    <t xml:space="preserve">RFI Global Atlas Consumer MFI NPS. Based on Australian population aged 14+ years old rating their likelihood to recommend their MFI. NPS results are shown as a six-month rolling average. NPS ranks are based on simple comparisons of scores among major banks, not statistically significant differences. NPS is reported for each brand, therefore Commonwealth Bank of Australia excludes Bankwest and ASB Banking Group.  </t>
  </si>
  <si>
    <t>NPS – CBA - Institutional</t>
  </si>
  <si>
    <t xml:space="preserve">RFI Global Atlas Institutional $300 million plus Business MFI NPS: Based on Australian businesses with an annual revenue of $300 million or more for the previous financial year rating their likelihood to recommend their MFI for Business Banking. NPS results are shown as a twelve-month rolling average. NPS ranks are based on simple comparisons of scores among major banks, not statistically significant differences. NPS is reported for each brand, therefore Commonwealth Bank of Australia excludes Bankwest and ASB Banking Group.  </t>
  </si>
  <si>
    <t>NPS – CBA – Consumer mobile banking app</t>
  </si>
  <si>
    <t xml:space="preserve">RFI Global Atlas Consumer MFI Mobile Banking App NPS: Based on MFI customers rating their likelihood to recommend their MFI’s Mobile Banking App used in the last four weeks. NPS results are shown as a six-month rolling average. NPS ranks are based on simple comparisons of scores among major banks, not statistically significant differences. NPS is reported for each brand, therefore Commonwealth Bank of Australia excludes Bankwest and ASB Banking Group.  </t>
  </si>
  <si>
    <t>NPS – CBA – Consumer online banking</t>
  </si>
  <si>
    <t xml:space="preserve">RFI Global Atlas Consumer MFI Online Banking NPS: Based on MFI customers rating their likelihood to recommend their MFI's Online Banking used in the last four weeks. NPS results are shown as a six-month rolling average. NPS ranks are based on simple comparisons of scores among major banks, not statistically significant differences. NPS is reported for each brand, therefore Commonwealth Bank of Australia excludes Bankwest and ASB Banking Group.  </t>
  </si>
  <si>
    <t>People engagement index – CBA</t>
  </si>
  <si>
    <t>Phishing sites taken down</t>
  </si>
  <si>
    <t>Political party spend</t>
  </si>
  <si>
    <t xml:space="preserve">Total spend to attend political events and forums, as disclosed to the Australian Electoral Commission. </t>
  </si>
  <si>
    <t>Number of privacy related complaints escalated to the Office of the Australian Information Commissioner (OAIC) or Australian Financial Complaints Authority (AFCA) for the Group during the reporting period. This includes complaints that have been through the Bank’s Internal Dispute Resolution (IDR) process and have escalated to an External Dispute Resolution (EDR) scheme. These complaints are recorded in FirstPoint and are managed by the Group Customer Relations and/or Customer Care team. Includes Bankwest and CBA/Colonial First State (CFS) or Commonwealth Insurance Limited (CIL) commingled complaints or complaints related to the sale and distribution of CFS/CIL products. CFS is included up to 1 December 2021, after which time our divestment from the business was complete. Excludes ASB businesses in New Zealand and other overseas operations. This is the Criteria for the accompanying Selected Sustainability Information assured by PwC to a limited assurance level.</t>
  </si>
  <si>
    <t>The usage of electricity for operations within Australia, New Zealand and Other Overseas generated via renewable sources in compliance with CBA’s RE100 commitment. Addressed through the procurement of Large Generation Certificates (LGCs) or Renewable Energy Certificates (RECs) in local and/or regional jurisdictions for the reporting period. This is the Criteria for the accompanying Selected Sustainability Information assured by PwC to a limited assurance level. For ASB, this metric is not assured by PwC.</t>
  </si>
  <si>
    <t>% of renewable electricity procurement (Australia, New Zealand, India, Other Overseas)</t>
  </si>
  <si>
    <t>Renewable energy exposure</t>
  </si>
  <si>
    <t>Renewable energy exposures includes pure-play renewables companies and diversified power generation customers where at least 90% of electricity generated is from renewable sources.</t>
  </si>
  <si>
    <t xml:space="preserve">RepTrak reputation score </t>
  </si>
  <si>
    <t>RepTrak, The RepTrak Company. Data is collected throughout the quarter and reported at quarter end. The reputation score is a calculation based on four statements measuring esteem, admiration and respect, trust and good feeling towards the organisation; expressed as a score ranging from 0-100 to determine the reputational strength of the company.</t>
  </si>
  <si>
    <t>Retail MFI Share</t>
  </si>
  <si>
    <t>Signals analysed for potential cyber threats</t>
  </si>
  <si>
    <t xml:space="preserve">The average number of weekly observable events in the CBA and Bankwest network that are analysed for potential cyber threats to 30 June. Excludes ASB businesses in New Zealand. </t>
  </si>
  <si>
    <t>SRG tool</t>
  </si>
  <si>
    <t xml:space="preserve">Supplier Risk Governance (SRG) tool is an application used to determine service and Supplier risk to support the Group’s Supplier risk and governance process. </t>
  </si>
  <si>
    <t>Supplier Improvement Plan</t>
  </si>
  <si>
    <t>The written plan including actions and timeframes prepared in consultation with the Supplier to reduce and mitigate the Supplier’s human rights/modern slavery risks and breaches.</t>
  </si>
  <si>
    <t>Sustainability funding (cumulative)</t>
  </si>
  <si>
    <t>The cumulative funding provided up to 30 June tracked against the Group's SFT. For the full definition, including definitions of each asset category, refer to pages 99-103 of the 2024 Climate Report. The new and incremental financing for the 12 months ended 30 June 2024 (FY24 contributions) has been included in the scope of PwC's limited assurance engagement on selected Sustainability Funding and Sector-level Glidepath Subject Matter for the Group's 2024 Climate Report.</t>
  </si>
  <si>
    <t>Sustainability Funding Target (SFT)</t>
  </si>
  <si>
    <t>The Group’s target to provide $70 billion of cumulative sustainability funding by 2030. For the full definition, including definitions of each asset category, refer to pages 99-103 of the 2024 Climate Report.</t>
  </si>
  <si>
    <t>Total customers</t>
  </si>
  <si>
    <t xml:space="preserve">Total energy consumption (including electricity and fuel) </t>
  </si>
  <si>
    <t xml:space="preserve">Total fuel consumption </t>
  </si>
  <si>
    <t>Total renewable energy consumption – Australia (renewable electricity purchased and electricity generated from on-site solar panels)</t>
  </si>
  <si>
    <t>Total Waste (commercial and data centres) operations)</t>
  </si>
  <si>
    <t>Training completion rate – Code of Conduct</t>
  </si>
  <si>
    <t>Training completion rate – mandatory learning</t>
  </si>
  <si>
    <t>Waste (commercial operations) – landfill</t>
  </si>
  <si>
    <t xml:space="preserve">Tonnes of waste to landfill generated per annum from CBA and Bankwest commercial buildings under the Group's operational control in Australia during the reporting period. Waste to landfill data is based on combination of invoiced amounts and estimates based on an average tonnes per m2 of net lettable area. Invoiced amounts are estimated by the total number of bin lifts using density conversion factors or actual weighed amounts where available. </t>
  </si>
  <si>
    <t>Waste (commercial operations) – recycled</t>
  </si>
  <si>
    <t xml:space="preserve">Tonnes of recycled waste generated per annum from CBA and Bankwest buildings under the Group's operational control in Australia during the reporting period. Recycled waste data is a combination of invoiced amounts and estimates based on an average tonnes per m2 of net lettable area. Invoiced amounts are estimated by the total number of bin lifts using density conversion factors or actual weighed amounts where available. </t>
  </si>
  <si>
    <t>Waste (commercial operations) – secure paper recycled</t>
  </si>
  <si>
    <t xml:space="preserve">Tonnes of secured paper waste collected from CBA and Bankwest commercial buildings under the Group's operational control in Australia during the reporting period. Secured paper waste is shredded and recycled in a secure process to protect privacy. Based on invoiced volumes which are estimated using average weight per bin collected. In FY22, the process changed to also include onsite volumetric measurement at selected sites. </t>
  </si>
  <si>
    <t>Water</t>
  </si>
  <si>
    <t>Women in Executive Manager and above roles</t>
  </si>
  <si>
    <t>Women in Manager and above roles</t>
  </si>
  <si>
    <t>Women in Senior Leadership (Group Executives)</t>
  </si>
  <si>
    <t>Women in workforce</t>
  </si>
  <si>
    <t>Workplace Gender Equity Agency (WGEA) gender pay gap</t>
  </si>
  <si>
    <t>WGEA report mean and median gender pay gaps. The mean gender pay gap is the difference between the mean earnings for men and women, expressed as a percentage of men's mean earnings. The median gender pay gap is the difference between the median earnings for men and women, expressed as a percentage of the median man's earnings. Both metrics are calculated in accordance with WGEA's methodology and includes employees on extended leave, super, overtime, and bonuses. It excludes non-Australian employees, board members, contractors, and furloughed employees. Includes Bankwest.</t>
  </si>
  <si>
    <r>
      <t>8</t>
    </r>
    <r>
      <rPr>
        <b/>
        <vertAlign val="superscript"/>
        <sz val="9"/>
        <color theme="1"/>
        <rFont val="Arial"/>
        <family val="2"/>
      </rPr>
      <t>th</t>
    </r>
    <r>
      <rPr>
        <b/>
        <sz val="9"/>
        <color theme="1"/>
        <rFont val="Arial"/>
        <family val="2"/>
      </rPr>
      <t xml:space="preserve"> </t>
    </r>
  </si>
  <si>
    <t xml:space="preserve">1 Not assured by PwC. </t>
  </si>
  <si>
    <t xml:space="preserve">3 Does not include identified corporate credit card spend of $39,599 in 1H25 with Indigenous suppliers. </t>
  </si>
  <si>
    <r>
      <t>Employees working flexibly</t>
    </r>
    <r>
      <rPr>
        <vertAlign val="superscript"/>
        <sz val="9"/>
        <rFont val="Arial"/>
        <family val="2"/>
      </rPr>
      <t>1</t>
    </r>
  </si>
  <si>
    <r>
      <t>Signals analysed for potential cyber threats</t>
    </r>
    <r>
      <rPr>
        <vertAlign val="superscript"/>
        <sz val="9"/>
        <color theme="1"/>
        <rFont val="Arial"/>
        <family val="2"/>
      </rPr>
      <t>1,7</t>
    </r>
  </si>
  <si>
    <r>
      <t>Hardship approvals</t>
    </r>
    <r>
      <rPr>
        <b/>
        <vertAlign val="superscript"/>
        <sz val="9"/>
        <rFont val="Arial"/>
        <family val="2"/>
      </rPr>
      <t>1,6</t>
    </r>
  </si>
  <si>
    <t xml:space="preserve">6 Numbers for 31 December 2023 have been restated due to a change in measurement basis. </t>
  </si>
  <si>
    <t>2 The Group's total committed exposure as at the end of the reporting period. Renewable energy exposure includes pure-play renewables companies and diversified power generation customers where at least 90% of electricity generated is from renewable sources. We assess changes to customer classification using a rolling three-year generation average. Excludes ASB. Not assured by PwC.</t>
  </si>
  <si>
    <t>1. In 2024, the flexibility question in the Group's annual people and culture survey changed. As a result, prior periods are on a similar but not identical basis.</t>
  </si>
  <si>
    <t>The number of customers who have a relationship with ASB New Zealand, as at 30 June for our full year reporting and 31 December for our interim reporting. A customer is defined as anyone who holds an open account. Includes, retail and non-retail customers and deceased estates.</t>
  </si>
  <si>
    <t>The number of customers who have a relationship with Bankwest, as at 30 June for our full year reporting and 31 December for our interim reporting. A customer is defined as anyone who holds an open account. Includes, retail and non-retail customers and deceased estates.</t>
  </si>
  <si>
    <t xml:space="preserve">The total value ($) of transactions made digitally via the CommBank mobile app incl. debit transfer, NPP debit transfer, Smart Savings debit transfer, Bpay, Home Loan Repayment, Cash Advance, Travel Money Purchase in the month of June for our full year reporting, or in the month of December for our interim reporting. </t>
  </si>
  <si>
    <t>The number of ESG training modules or events completed or attended by CBA and Bankwest employees, delivered via online learning modules, in-person or virtual events as at 30 June for our full year reporting and 31 December for our interim reporting. Fundamental training includes basic entry level introductory content. Specialised training is specific to a role, industry or other tailored content. Excludes ASB businesses in New Zealand.</t>
  </si>
  <si>
    <t>A Financial Independence Hub participant is an individual who has received meaningful support, interactions or assistance within the Financial Independence program. This might include, but is not limited to, financial coaching, financial counselling, providing advice, information or education on domestic and family violence and/or financial abuse, referrals to other services within Good Shepherd or to external agencies, or support with tasks. A participant can receive one or more services. Financial Abuse is an insidious form of domestic and family violence that can keep a victim survivor trapped in an abusive relationship. It may take several attempts for a victim survivor to leave and a long period of time to recover and regain control over their finances. An individual may participate (engage) more than once with the Financial Independence Hub and is supported until they no longer need assistance on their journey to financial independence. They are counted as a participant each time they engage to seek support or service.</t>
  </si>
  <si>
    <t>The total number of logins to core digital assets (NetBank or CommBank app. Excludes CommBiz) divided by the number of customers who have logged into a core digital asset in the month of June for our full year reporting, or in the month of December for our interim reporting.</t>
  </si>
  <si>
    <t>The combined number of customers who have a relationship with the Group, as at 30 June for our full year reporting and 31 December for our interim reporting. A customer is defined as anyone who holds an open account. Includes retail and non-retail customers and deceased estates. Customers who have a relationship with more than one entity (CBA, Bankwest and/or ASB) may be counted more than once.</t>
  </si>
  <si>
    <t>The percentage of executive roles that are filled by women as at 30 June for our full year reporting and 31 December for our interim reporting. These roles are direct reports of the Chief Executive Officer with authority and responsibility for planning, directing and controlling the Group’s activities. For the list of current executives, refer to pages 94-97 of the 2024 Annual Report.</t>
  </si>
  <si>
    <t>ESG</t>
  </si>
  <si>
    <r>
      <t>Digital transactions via app</t>
    </r>
    <r>
      <rPr>
        <i/>
        <vertAlign val="superscript"/>
        <sz val="9"/>
        <rFont val="Arial"/>
        <family val="2"/>
      </rPr>
      <t>1</t>
    </r>
  </si>
  <si>
    <r>
      <t>Political party spend</t>
    </r>
    <r>
      <rPr>
        <b/>
        <vertAlign val="superscript"/>
        <sz val="9"/>
        <rFont val="Arial"/>
        <family val="2"/>
      </rPr>
      <t>1</t>
    </r>
  </si>
  <si>
    <t>7 Methodology updated to reflect changes to data models and enhanced logic. Change was reflected from 1 July 2024. Prior years are not comparable.</t>
  </si>
  <si>
    <r>
      <t>Board composition</t>
    </r>
    <r>
      <rPr>
        <b/>
        <vertAlign val="superscript"/>
        <sz val="9"/>
        <color theme="1"/>
        <rFont val="Arial"/>
        <family val="2"/>
      </rPr>
      <t>1</t>
    </r>
  </si>
  <si>
    <t>Lost Time Injury Frequency Rate</t>
  </si>
  <si>
    <t>2 The health, safety and wellbeing training number is higher than FTE as the training is assigned annually and to new employees.</t>
  </si>
  <si>
    <r>
      <t>Health, safety and wellbeing training</t>
    </r>
    <r>
      <rPr>
        <vertAlign val="superscript"/>
        <sz val="9"/>
        <rFont val="Arial"/>
        <family val="2"/>
      </rPr>
      <t>2</t>
    </r>
  </si>
  <si>
    <t>2 Refers to reporting of selected Scope 3 emissions categories under the GHG Protocol.</t>
  </si>
  <si>
    <t>New Zealand</t>
  </si>
  <si>
    <t>Transport - flights</t>
  </si>
  <si>
    <r>
      <t>India</t>
    </r>
    <r>
      <rPr>
        <b/>
        <vertAlign val="superscript"/>
        <sz val="9"/>
        <rFont val="Arial"/>
        <family val="2"/>
      </rPr>
      <t>3</t>
    </r>
  </si>
  <si>
    <t>3 Reported separately for first time in FY24. Prior period presentations included in 'Other overseas'.</t>
  </si>
  <si>
    <r>
      <t>Other Overseas</t>
    </r>
    <r>
      <rPr>
        <b/>
        <vertAlign val="superscript"/>
        <sz val="9"/>
        <rFont val="Arial"/>
        <family val="2"/>
      </rPr>
      <t>4</t>
    </r>
  </si>
  <si>
    <t>4 India was excluded and reported separately from FY24. PT Bank Commonwealth (PTBC) is included up to 30 April 2024, after which time our divestment of the business was complete.</t>
  </si>
  <si>
    <t>5 Includes CBA and Bankwest operations in Australia.</t>
  </si>
  <si>
    <t>6 Refers to ASB operations in New Zealand. This includes operational emissions from ASB Banking Group and CBA NZ operational emissions for corporate office related emissions.</t>
  </si>
  <si>
    <t>7 Strictly refers to CBA's operations in India.</t>
  </si>
  <si>
    <r>
      <t>Purchased electricity</t>
    </r>
    <r>
      <rPr>
        <vertAlign val="superscript"/>
        <sz val="9"/>
        <rFont val="Arial"/>
        <family val="2"/>
      </rPr>
      <t>8</t>
    </r>
  </si>
  <si>
    <t xml:space="preserve">8 Includes emissions from electric vehicle charging from FY24 for Australia and India. </t>
  </si>
  <si>
    <r>
      <t>Transport - fleet</t>
    </r>
    <r>
      <rPr>
        <vertAlign val="superscript"/>
        <sz val="9"/>
        <rFont val="Arial"/>
        <family val="2"/>
      </rPr>
      <t>9</t>
    </r>
  </si>
  <si>
    <r>
      <t>Transport - flights SAF offset</t>
    </r>
    <r>
      <rPr>
        <vertAlign val="superscript"/>
        <sz val="9"/>
        <rFont val="Arial"/>
        <family val="2"/>
      </rPr>
      <t>10</t>
    </r>
  </si>
  <si>
    <t>9 Upstream emissions from CBA Fleet Vehicle fuel consumption.</t>
  </si>
  <si>
    <t>10 Sustainable aviation fuel (SAF) offset reported for the first time in FY24, not assured by PwC.</t>
  </si>
  <si>
    <r>
      <t>Monthly digital logins per active customer</t>
    </r>
    <r>
      <rPr>
        <i/>
        <vertAlign val="superscript"/>
        <sz val="9"/>
        <rFont val="Arial"/>
        <family val="2"/>
      </rPr>
      <t>1</t>
    </r>
  </si>
  <si>
    <t>Workplace Gender Equality Agency (WGEA)</t>
  </si>
  <si>
    <r>
      <t>Age diversity</t>
    </r>
    <r>
      <rPr>
        <b/>
        <vertAlign val="superscript"/>
        <sz val="9"/>
        <rFont val="Arial"/>
        <family val="2"/>
      </rPr>
      <t>2</t>
    </r>
  </si>
  <si>
    <t>2 Numbers may not sum to 100 due to rounding.</t>
  </si>
  <si>
    <t>2 In-scope portfolio excludes exposures in the finance and insurance, and government administration and defence ANZSICs. Portfolios not assessed include consumer finance (excluding Australian motor vehicle finance) and commercial property outside of Australia and New Zealand. Financed emissions are calculated using in-scope drawn lending.</t>
  </si>
  <si>
    <t>Incidents and outages</t>
  </si>
  <si>
    <t>Sexual harrassment / sex-based harrassment</t>
  </si>
  <si>
    <t>Discrimination</t>
  </si>
  <si>
    <t>Harassment, bullying, victimisation</t>
  </si>
  <si>
    <t>Fraud/theft</t>
  </si>
  <si>
    <t>All other breach of role expectations, policy or process</t>
  </si>
  <si>
    <t xml:space="preserve">1 Emissions metrics for power generation and transport include Scope 1 only. The PCAF scores presented in this table aligns to the scope of the sector-level target and 
therefore may differ from the financed emissions PCAF scores on page 67 of the 2024 Climate Report. Refer to pages 86-91 of the 2024 Climate Report for more details on our methodology including sector inclusion criteria. </t>
  </si>
  <si>
    <r>
      <t>Scams</t>
    </r>
    <r>
      <rPr>
        <b/>
        <vertAlign val="superscript"/>
        <sz val="9"/>
        <rFont val="Arial"/>
        <family val="2"/>
      </rPr>
      <t>1</t>
    </r>
  </si>
  <si>
    <t xml:space="preserve">Amount prevented and recovered in scams </t>
  </si>
  <si>
    <t xml:space="preserve">New Zealand emission factors are sourced from Ministry for the Environment NZ, Measuring Emissions: A Guide for
Organisations (2024). Exceptions where emission factors are from different sources include Scope 3 Freight (Postage: NZ Post FY23 emission factors, Courier: Auckland Council spend based emissions factor (year ending 2019, Postal and Courier Services), adjusted for inflation) and Scope 3 Paper (Environment Protection Authority Victoria (2021)).
Scope 1 and Scope 2 emissions sources for New Zealand included diesel stationary, natural gas, fleet transport fuels, refrigerants and purchased electricity during the reporting period. The consumption data is based on a combination of invoiced amounts and estimated based on historical information or pro-rata consumption. This is the Criteria for the accompanying Selected Sustainability Information assured by PwC to a reasonable assurance level in FY24.
Selected Scope 3 emissions sources for New Zealand included freight, office paper (photocopy), transmission and distribution losses, waste, hotel accommodation, flights, fuel expensed, hire car, taxi use and work from home emissions during the reporting period. The consumption data is based on a combination of invoiced amounts and estimated based on historical information or pro-rata consumption. This is the Criteria for the accompanying Selected Sustainability Information assured by PwC to a limited assurance level. </t>
  </si>
  <si>
    <t>Employees with disability or neurodivergence</t>
  </si>
  <si>
    <t>Indigenous workforce</t>
  </si>
  <si>
    <t>CBA Indigenous workforce</t>
  </si>
  <si>
    <t>3 In 2024, the questions for our 'other diversity metrics' in the Group's annual people and culture survey changed. As a result, prior periods are on a similar but not identical basis.</t>
  </si>
  <si>
    <r>
      <t>Other diversity metrics</t>
    </r>
    <r>
      <rPr>
        <b/>
        <vertAlign val="superscript"/>
        <sz val="9"/>
        <rFont val="Arial"/>
        <family val="2"/>
      </rPr>
      <t>3</t>
    </r>
  </si>
  <si>
    <t>Greenhouse gas protocol establishes comprehensive global standardised frameworks to measure and manage greenhouse gas (GHG) emissions from private and public sector operations, value chains and mitigation actions.</t>
  </si>
  <si>
    <t>RFI Global Atlas Business Main Financial Institution (MFI) Share. Data on a six month roll weighted to the Australian business population. MFI Customer Share is the proportion of all businesses with any business banking, that nominate the Financial Institution (FI) as their main financial institution. Share based on grouped brands as follows: CBA Group includes CBA and Bankwest, ANZ Group includes ANZ and Suncorp from August 2024, NAB Group includes NAB, Westpac Group includes Westpac, St George, BankSA and Bank of Melbourne.</t>
  </si>
  <si>
    <t xml:space="preserve">Main Financial Institution (MFI) Share measures the proportion of Banking and Finance MFI Customers that nominated each bank as their MFI. In the Roy Morgan Single Source Survey, MFI is a customer-determined response where one institution is nominated as the primary financial institution they deal with (when considering all financial products they hold). Peers include ANZ Group (including Suncorp from August 2024), NAB Group and Westpac Group (including St George Group). CBA Group includes Bankwest. Source: Roy Morgan Single Source survey conducted by Roy Morgan, Australian population 14+ (12 month averages to June for our full year reporting and 12 month averages to December for our interim reporting), excluding those unable to identify MFI. Roy Morgan has re-calibrated the results from April 2020 to March 2021 to take into account methodology changes since COVID-19. This has resulted in small differences to some of the previously published figures. </t>
  </si>
  <si>
    <t xml:space="preserve">Absenteeism refers to the average number of sick leave days taken (and carer’s leave days for CommSec employees) during the reporting period per Australia-based full-time equivalent employee including Bankwest. Colonial First State is included up to 1 December 2021, after which time our divestment from the business was complete. This is the Criteria for the accompanying Selected Sustainability Information assured by PwC to a limited assurance level. Interim metrics including those post 30 June 2024 have not been assured by PwC. </t>
  </si>
  <si>
    <t xml:space="preserve">Percentage of permanent employees (full-time, part-time, job share or on extended leave), casuals, employees on international assignment and contractors paid directly by the Group, by age group as at 30 June for our full year reporting and 31 December for our interim reporting. Excludes ASB businesses in New Zealand. PT Bank Commonwealth (PTBC) is included up to 30 April 2024, after which time our divestment from this business was complete. This is the Criteria for the accompanying Selected Sustainability Information assured by PwC to a limited assurance level. Interim metrics including those post 30 June 2024 have not been assured by PwC. </t>
  </si>
  <si>
    <t xml:space="preserve">Direct (first tier) supplier spend (GST inclusive) includes any approved invoice (including grants) from an Indigenous enterprise during the reporting period. To meet the definition of an Indigenous enterprise, the enterprise must be at least 50% Indigenous-owned. It includes any approved invoices from an Indigenous enterprise that is; registered or certified by Supply Nation, listed by the Office of the Registrar of Indigenous Corporations, listed by an Indigenous Chamber of Commerce, that provides a Certificate of Indigeneity or a Statutory Declaration that the business is 50% or more Indigenous-owned. This is the Criteria for the accompanying Selected Sustainability Information assured by PwC to a limited assurance level. Interim metrics including those post 30 June 2024 have not been assured by PwC. </t>
  </si>
  <si>
    <t xml:space="preserve">Directed Indigenous Supplier Spend for FY24 includes spend with four Indigenous enterprises through a first tier non-Indigenous supplier (agents) where the Bank has requested spend with the Indigenous supplier (principal) and the transaction can be verified. This metric is calculated based on the actual amount (GST-inclusive) spent with the Indigenous supplier (principal). To meet the definition of an Indigenous enterprise, the enterprise must be at least 50% Indigenous-owned. It includes any approved invoices from an Indigenous business that is: registered or certified by Supply Nation, listed by the Office of the Registrar of Indigenous Corporations (ORIC), listed by an Indigenous Chamber of Commerce (ICC), that provides a Certificate of Indigeneity or a Statutory Declaration that the business is 50% or more Indigenous-owned. This is the Criteria for the accompanying Selected Sustainability Information assured by PwC to a limited assurance level. Interim metrics including those post 30 June 2024 have not been assured by PwC. </t>
  </si>
  <si>
    <t xml:space="preserve">The number of customers who have a relationship with the Commonwealth Bank of Australia, as at 30 June for our full year reporting and 31 December for our interim reporting. A customer is defined as anyone who is currently associated with an open account as either the owner, joint owner, trustee or primary cardholder. Includes retail, non-retail customers and deceased estates. This is the Criteria for the accompanying Selected Sustainability Information assured by PwC to a limited assurance level. Interim metrics including those post 30 June 2024 have not been assured by PwC. </t>
  </si>
  <si>
    <t xml:space="preserve">The total number of customers that have logged into the CommBank mobile app at least once in the month of June for our full year reporting, or at least once in the month of December for our interim reporting. This is the Criteria for the accompanying Selected Sustainability Information assured by PwC to a limited assurance level from FY24. Interim metrics including those post 30 June 2024 have not been assured by PwC. </t>
  </si>
  <si>
    <t xml:space="preserve">The number of reportable data breaches reported by the Group to the OAIC during the reporting period. Data breaches are notifiable under the Privacy Act 1988 (Cth) and may include, but are not limited to, incidents arising from human error, system fault, and/or malicious or criminal attack. This is the Criteria for the accompanying Selected Sustainability Information assured by PwC to a limited assurance level from FY24. Interim metrics including those post 30 June 2024 have not been assured by PwC. </t>
  </si>
  <si>
    <t xml:space="preserve">The total number of customers who have logged into a core digital asset (NetBank or CommBank mobile app) at least once in the month of June for our full year reporting, or at least once in the month of December for our interim reporting. This is the Criteria for the accompanying Selected Sustainability Information assured by PwC to a limited assurance level from FY24. Interim metrics including those post 30 June 2024 have not been assured by PwC. </t>
  </si>
  <si>
    <t xml:space="preserve">Purchased electricity used for ATMs, retail, commercial, electric vehicle fleet, residential and data centre properties during the reporting period, under the Group’s operational control in Australia; including two data centres under non-operational control. The data is based on a combination of invoiced amounts and estimates based on historical information or pro-rata consumption. This is the Criteria for the accompanying Selected Sustainability Information assured by PwC to a limited assurance level. Interim metrics including those post 30 June 2024 have not been assured by PwC. </t>
  </si>
  <si>
    <t xml:space="preserve">Comprised of solar energy consumed in the generation of electricity from solar photovoltaic panels installed on CBA and Bankwest branches in Australia that is equal to the amount generated. In FY24 there were approximately 83 branches with solar panels installed. This is the Criteria for the accompanying Selected Sustainability Information assured by PwC to a limited assurance level. Interim metrics including those post 30 June 2024 have not been assured by PwC. </t>
  </si>
  <si>
    <t xml:space="preserve">Average completed training hours per employee recorded in CBA’s learning management system (PeopleLink) as at 30 June for our full year reporting and 31 December for our interim reporting, measured by headcount. Training hours are allocated to each training item including face-to-face or online training and excludes external training and video training. Executive Managers, General Managers, Executive General Managers and the Chief Executive Officer are included in ‘Executive Managers and above’ and ‘Others’ includes team managers and team members. This metric excludes the training completion rates of the employees of ASB businesses in New Zealand. This is the Criteria for the accompanying Selected Sustainability Information assured by PwC to a limited assurance level. Interim metrics including those post 30 June 2024 have not been assured by PwC. </t>
  </si>
  <si>
    <t xml:space="preserve">Refers to all involuntary exits of permanent employees during the reporting period as a percentage of the average permanent headcount paid directly by the Group (full-time, part-time, job share or on extended leave), excluding ASB businesses in New Zealand. Involuntary exits include redundancies and terminations for disciplinary reasons. This is the Criteria for the accompanying Selected Sustainability Information assured by PwC to a limited assurance level. Interim metrics including those post 30 June 2024 have not been assured by PwC. </t>
  </si>
  <si>
    <t xml:space="preserve">Refers to all voluntary exits of permanent employees during the reporting period as a percentage of the average permanent headcount paid directly by the Group (full-time, part-time, job share or on extended leave), excluding non-permanent employees and ASB businesses in New Zealand. Voluntary exits are determined to be resignations and retirements. This is the Criteria for the accompanying Selected Sustainability Information assured by PwC to a limited assurance level. Interim metrics including those post 30 June 2024 have not been assured by PwC. </t>
  </si>
  <si>
    <t xml:space="preserve">Number of employees eligible for parental leave benefits who had started primary or secondary carer parental leave during the reporting period, as recorded in the Group’s human resources system. Excludes ASB businesses in New Zealand and employees of discontinued operations. This is the Criteria for the accompanying Selected Sustainability Information assured by PwC to a limited assurance level. Interim metrics including those post 30 June 2024 have not been assured by PwC. </t>
  </si>
  <si>
    <t xml:space="preserve">The proportion of employees who disclosed that they identify as Lesbian, Gay, Bisexual, Queer, Asexual, Pansexual or other in the Group’s annual people and culture survey. From 2024, we ask separate questions on sexual orientation and gender identity. Prior to 2024, gender identity and sexual orientation were asked in a single question and as a result, numbers prior to 2024 reflect the proportion of employees who identified as Lesbian, Gay, Bisexual, Transgender, Queer, Intersex, Asexual, non-binary/gender diverse or other. Participation and disclosure in the survey is voluntary and can vary from year-to-year. Bankwest included from September 2020. Businesses in China and Singapore included from September 2021. Excludes ASB businesses in New Zealand, and businesses in Indonesia. This is the Criteria for the accompanying Selected Sustainability Information assured by PwC to a limited assurance level. Interim metrics including those post 30 June 2024 have not been assured by PwC. </t>
  </si>
  <si>
    <t xml:space="preserve">The proportion of employees who selected one or more of the caring responsibility options (including, but not limited to, caring for elderly, children, people with disability, chronic conditions, etc.) in the Group’s annual people and culture survey. Participation and disclosure in the survey is voluntary and can vary from year-to-year. Bankwest is included from September 2020. Excludes ASB businesses in New Zealand. This is the Criteria for the accompanying Selected Sustainability Information assured by PwC to a limited assurance level. Interim metrics including those post 30 June 2024 have not been assured by PwC. </t>
  </si>
  <si>
    <t>The proportion of employees who disclosed that they have a disability or that they are neurodivergent in the Group’s annual people and culture survey. In 2024, the disability question in the people and culture survey changed, as a result, numbers prior to 2024 reflect the proportion of employees who disclosed that they had a disability, chronic illness or other medical condition. Participation and disclosure in the survey is voluntary and can vary from year-to-year. Bankwest and businesses in Indonesia are included from September 2020. Excludes ASB businesses in New Zealand. This is the Criteria for the accompanying Selected Sustainability Information assured by PwC to a limited assurance level. Interim metrics including those post 30 June 2024 have not been assured by PwC.</t>
  </si>
  <si>
    <t>The proportion of employees who agreed that they have the flexibility they need to fulfil both work and personal commitments in the Group’s annual people and culture survey. In 2024, the flexibility question in the people and culture survey changed, as a result, numbers prior to 2024 reflect the proportion of employees who have disclosed they used one or more of the flexible work options in the previous 12 months. Participation and disclosure in the survey is voluntary and can vary from year-to-year. Bankwest and businesses in China are included from September 2020. Businesses in Indonesia are included from September 2021. Excludes ASB businesses in New Zealand. This is the Criteria for the accompanying Selected Sustainability Information assured by PwC to a limited assurance level. Interim metrics including those post 30 June 2024 have not been assured by PwC.</t>
  </si>
  <si>
    <t xml:space="preserve">The number of Australian employees as at 30 June for our full year reporting and 31 December for our interim reporting who are permanent employees working in full-time, part-time or casual positions, including job share or on extended leave. It excludes ASB businesses in New Zealand, fixed term contractors and contingent workers. This is the Criteria for the accompanying Selected Sustainability Information assured by PwC to a limited assurance level. Interim metrics including those post 30 June 2024 have not been assured by PwC. </t>
  </si>
  <si>
    <t xml:space="preserve">The full value of all Green, Social, Sustainability, Sustainability-Linked and Transition Bonds arranged during the 12 months ended 30 June for our full year reporting and 6 months ended 31 December for our interim reporting, in which CBA acted as Global Coordinator, Manager/Bookrunner or Lead Arranger. The roles and ESG label classification have been defined in the Term Sheet documentation and confirmed by Bloomberg with an 'ESG tag'. Private placements aligned with International Capital Market Association principles are included. This is the Criteria for the accompanying Selected Sustainability Information assured by PwC to a limited assurance level. Interim metrics including those post 30 June 2024 have not been assured by PwC. </t>
  </si>
  <si>
    <t xml:space="preserve">The number of CBA and Bankwest employees who have completed ESG training modules, measured by headcount, as recorded in the Bank's learning management system (PeopleLink) as at 30 June for our full year reporting and 31 December for our interim reporting. Excludes ASB businesses in New Zealand. This is the Criteria for the accompanying Selected Sustainability Information assured by PwC to a limited assurance level. Interim metrics including those post 30 June 2024 have not been assured by PwC. </t>
  </si>
  <si>
    <t xml:space="preserve">Total FTE of the Group by geographical work locations as at 30 June for our full year reporting and 31 December for our interim reporting. FTE includes full- time, part-time, job share employees, employees on extended leave and contractors. One full-time role is equal to 38 working hours per week. New Zealand category refers to ASB employees only. CBA staff based in New Zealand are captured under 'Other'. India FTE prior to FY22 are captured under 'Other'. PT Bank Commonwealth (PTBC) is included up to 30 April 2024 and Colonial First State is included up to 1 December 2021, after which time our divestment from these businesses was complete. This is the Criteria for the accompanying Selected Sustainability Information on Total FTE assured by PwC to a limited assurance level. Interim metrics including those post 30 June 2024 have not been assured by PwC. </t>
  </si>
  <si>
    <t xml:space="preserve">Relates to the Group's consumption of natural gas, stationary fuel and refrigerants used in retail, commercial and data centre properties under the Group’s operational control, and business use of tool-of-trade vehicles, during the reporting period. The consumption data is based on a combination of invoiced amounts and estimates based on historical information or pro-rata consumption. Emissions are calculated using the relevant emissions factors noted in the 'Scope 1, Scope 2 and selected Scope 3 emissions' regional definitions. This is the Criteria for the accompanying Selected Sustainability Information assured by PwC to a reasonable assurance level in FY24. Interim metrics including those post 30 June 2024 have not been assured by PwC. </t>
  </si>
  <si>
    <t xml:space="preserve">Emissions from the Group's electricity used by ATMs, retail, commercial, fleet, residential and data centre properties under the Group’s operational control during the reporting period. The consumption data is based on a combination of invoiced amounts and estimates based on historical information or pro-rata consumption. Emissions are calculated using the relevant emission factors noted in the regional definitions below. This is the Criteria for the accompanying Selected Sustainability Information assured by PwC to a reasonable assurance level in FY24. Interim metrics including those post 30 June 2024 have not been assured by PwC. </t>
  </si>
  <si>
    <t xml:space="preserve">Indirect greenhouse gas emissions as a result of sources outside the Group’s operational control, but support the Group’s business activities during the reporting period. The consumption data is based on a combination of invoiced amounts and estimates based on historical information or pro-rata consumption/activity. Emissions are calculated using the relevant emission factors noted in the regional definitions below. Selected Scope 3 emissions currently do not cover all categories of the GHG Protocol; however, it is the Bank's intention to align in the future with the Protocol and disclose relevant categories. This is the Criteria for the accompanying Selected Sustainability Information assured by PwC to a limited assurance level. Interim metrics including those post 30 June 2024 have not been assured by PwC. </t>
  </si>
  <si>
    <t xml:space="preserve">Total number of CBA hardship approvals during the reporting period for retail accounts across home loans, personal loans and credit cards. A hardship account is defined as an account where the customer takes up an approved hardship solution, due to financial hardship, owing (but not limited) to reasons such as unemployment/underemployment, health, relationship breakdown, and over committed. Excludes written off accounts and life arrangements. Excludes Bankwest and ASB New Zealand. This is the Criteria for the accompanying Selected Sustainability Information assured by PwC to a limited assurance level from FY24. Interim metrics including those post 30 June 2024 have not been assured by PwC. </t>
  </si>
  <si>
    <t xml:space="preserve">Total number of employees, including permanent headcount (full-time, part-time, job share, on extended leave), and contractors (fixed term arrangements) paid directly by the Group as at 30 June for our full year reporting and 31 December for our interim reporting. Excludes contingent workers. PT Bank Commonwealth (PTBC) is included up to 30 April 2024 and Colonial First State is included up to 1 December 2021, after which time our divestment from these businesses was complete. This is the Criteria for the accompanying Selected Sustainability Information assured by PwC to a limited assurance level. Interim metrics including those post 30 June 2024 have not been assured by PwC. </t>
  </si>
  <si>
    <t xml:space="preserve">Number of employees who completed health, safety and wellbeing training, as recorded in the Group’s learning management system (PeopleLink) as at 30 June for our full year reporting and 31 December for our interim reporting, measured by headcount. Excludes ASB businesses in New Zealand. This is the Criteria for the accompanying Selected Sustainability Information assured by PwC to a limited assurance level. Interim metrics including those post 30 June 2024 have not been assured by PwC. </t>
  </si>
  <si>
    <t xml:space="preserve">Percentage of employees, in relation to total headcount, who have completed Indigenous cultural development, as recorded in the Group’s learning management system (PeopleLink) as at 30 June for our full year reporting and 31 December for our interim reporting. Indigenous cultural development programs included are: Indigenous cultural awareness e-learning; Providing banking services to First Nations customers e-learning; or BlackCard Cultural Learning Program. Includes CBA and Bankwest domestic employees. Excludes ASB businesses in New Zealand and other overseas operations. This is the Criteria for the accompanying Selected Sustainability Information assured by PwC to a limited assurance level. Interim metrics including those post 30 June 2024 have not been assured by PwC. </t>
  </si>
  <si>
    <t xml:space="preserve">Number of calls received from retail customers via the dedicated Indigenous Customer Assistance Line (ICAL) during the reporting period. It excludes calls that were abandoned by CBA retail customers. Excludes Bankwest. This is the Criteria for the accompanying Selected Sustainability Information assured by PwC to a limited assurance level. Interim metrics including those post 30 June 2024 have not been assured by PwC. </t>
  </si>
  <si>
    <t>Represents the proportion of employees who disclosed that they identify as Australian Aboriginal and/or Torres Strait Islander in the Group’s annual people and culture survey. Prior to 2024, Indigenous workforce was captured through the ancestry question in the people and culture survey. From 2024, we introduced a standalone question. Participation and disclosure in the survey is voluntary and can vary from year-to-year. Bankwest included from September 2020. From September 2022, the data represents the proportion of Australia-based employees only. Aboriginal and Torres Strait Islander representation in Australia is based on the 2021 Australian Census. This is the Criteria for the accompanying Selected Sustainability Information assured by PwC to a limited assurance level. Interim metrics including those post 30 June 2024 have not been assured by PwC.</t>
  </si>
  <si>
    <t xml:space="preserve">LTIFR is the reported number of occurrences of lost time arising from injury or disease that have resulted in an accepted workers compensation claim during the reporting period, for each million hours worked by Australia and New Zealand employees. The metric captures claims relating to permanent, casual and contractors paid directly by the Group. It is reported using the information available as at 30 June for our full year reporting and 31 December for our interim reporting. Prior year numbers have been restated due to claims received after year-end reporting date. This metric includes data for the now divested Colonial First State business covering the period up to 30 November 2021. These records pertain to workers that were employed by CBA at the time, and CBA retains some legal obligations as an employer for that period. This is the Criteria for the accompanying Selected Sustainability Information assured by PwC to a limited assurance level. Interim metrics including those post 30 June 2024 have not been assured by PwC. </t>
  </si>
  <si>
    <t xml:space="preserve">This metric represents closed substantiated misconduct cases which resulted in termination and were managed in Australia by the Workplace Relations team, SpeakUP team and/or Group Investigations team during the reporting period. The metric excludes incidents reported by local associates and joint ventures. There are various internal policies within the Group that govern staff conduct obligations, such as the ‘Code of Conduct’ which is the guiding framework at CBA. Colonial First State is included up to 1 December 2021, after which time our divestment from the business was complete. This is the Criteria for the accompanying Selected Sustainability Information assured by PwC to a limited assurance level. Interim metrics including those post 30 June 2024 have not been assured by PwC. </t>
  </si>
  <si>
    <t xml:space="preserve">Office paper used in retail and commercial operations under the Group’s operational control. Invoiced reams of paper are used to estimate usage by weight. This is the Criteria for the accompanying Selected Sustainability Information assured by PwC to a limited assurance level. Interim metrics including those post 30 June 2024 have not been assured by PwC. </t>
  </si>
  <si>
    <t>People Engagement Index (PEI) measures how engaged our people are, including feelings of personal accomplishment and advocacy of the organisation. PEI is calculated based on the proportion of employees that agree or strongly agree with two engagement questions in the Group's quarterly people and culture survey. These questions are rated on a scale of 1 to 5 (where 1 is 'Strongly Disagree' and 5 is 'Strongly Agree'). Participation and disclosure in the survey is voluntary and can vary from year-to-year. Bankwest included from September 2020. PT Bank Commonwealth (PTBC) was included up to 30 April 2024, after which time our divestment from this business was complete. Excludes ASB businesses in New Zealand. This is the Criteria for the accompanying Selected Sustainability Information assured by PwC to a limited assurance level. Interim metrics including those post 30 June 2024 have not been assured by PwC.</t>
  </si>
  <si>
    <t xml:space="preserve">The number of phishing sites identified impersonating Group branding (CommBank, Commonwealth Bank, CommBiz, CommSec, NetBank and CBA Group) and taken down by a third-party vendor during the reporting period. This is the Criteria for the accompanying Selected Sustainability Information assured by PwC to a limited assurance level from FY24. Interim metrics including those post 30 June 2024 have not been assured by PwC. </t>
  </si>
  <si>
    <t xml:space="preserve">The percentage of renewable electricity procured for operations within Australia, New Zealand, India and Other Overseas. This is the Criteria for the accompanying Selected Sustainability Information assured by PwC to a limited assurance level. For ASB, this metric is not assured by PwC. Interim metrics including those post 30 June 2024 have not been assured by PwC. </t>
  </si>
  <si>
    <t xml:space="preserve">Comprised of renewable electricity purchased via power purchase agreements or retail contracts and renewable energy certificates (including small-scale technology certificates (STCs) and Large-scale generation certificates (LGCs)) surrendered in connection with electricity consumed during the reporting period. This is the Criteria for the accompanying Selected Sustainability Information assured by PwC to a limited assurance level. Interim metrics including those post 30 June 2024 have not been assured by PwC. </t>
  </si>
  <si>
    <t xml:space="preserve">The number of significant IT incidents during the reporting period causing a severe or major business impact for the Group. Incidents are categorised according to the Group’s IT Incident Management Standard. Excludes ASB New Zealand. This is the Criteria for the accompanying Selected Sustainability Information assured by PwC to a limited assurance level from FY24. Interim metrics including those post 30 June 2024 have not been assured by PwC. </t>
  </si>
  <si>
    <t xml:space="preserve">Number of cases reported to the Group's SpeakUP Program during the reporting period. The reports include both whistleblower and non-whistleblower disclosures. PT Bank Commonwealth (PTBC) is included up to 30 April 2024 and Colonial First State is included up to 1 December 2021, after which time our divestment from these businesses was complete. This is the Criteria for the accompanying Selected Sustainability Information assured by PwC to a limited assurance level. Interim metrics including those post 30 June 2024 have not been assured by PwC. </t>
  </si>
  <si>
    <t xml:space="preserve">This metric represents closed substantiated misconduct cases managed in Australia by the Workplace Relations team, SpeakUP team and/or Group Investigations team during the reporting period. The metric excludes incidents reported by local associates and joint ventures. There are various internal policies within the Group that govern staff conduct obligations, such as the ‘Code of Conduct’ which is the guiding framework at CBA. Colonial First State is included up to 1 December 2021, after which our divestment from the business was complete. This is the Criteria for the accompanying Selected Sustainability Information assured by PwC to a limited assurance level. Interim metrics including those post 30 June 2024 have not been assured by PwC. </t>
  </si>
  <si>
    <t xml:space="preserve">Energy consumption is the consumption of natural gas, diesel stationary, transport fuel and electricity for properties and electric vehicle fleet during the reporting period, under the Group's operational control in Australia; including two data centres under non-operational control. Energy consumption is associated with fuel combusted for the business use of tool-of-trade vehicles, hire cars and fuel expensed. This is the Criteria for the accompanying Selected Sustainability Information assured by PwC to a reasonable assurance level from FY24. Interim metrics including those post 30 June 2024 have not been assured by PwC. </t>
  </si>
  <si>
    <t xml:space="preserve">Energy from the use of natural gas, transport fuels and diesel in data centres, retail and commercial properties during the reporting period. Includes energy from the use of fuels such as petrol, diesel and ethanol for transport, under CBA’s operational control in Australia. This is the Criteria for the accompanying Selected Sustainability Information assured by PwC to a limited assurance level. Interim metrics including those post 30 June 2024 have not been assured by PwC. </t>
  </si>
  <si>
    <t xml:space="preserve">Comprised of energy consumed from renewable electricity purchased and electricity generated from on-site solar panels in Australia during the reporting period. This is the Criteria for the accompanying Selected Sustainability Information assured by PwC to a limited assurance level. Interim metrics including those post 30 June 2024 have not been assured by PwC. </t>
  </si>
  <si>
    <t xml:space="preserve">Total waste included landfill waste, recycled waste and secure paper recycled waste generated and collected from CBA and Bankwest commercial buildings during the reporting period, under the Group’s operational control in Australia. This is the Criteria for the accompanying Selected Sustainability Information assured by PwC to a limited assurance level. Interim metrics including those post 30 June 2024 have not been assured by PwC. </t>
  </si>
  <si>
    <t xml:space="preserve">Percentage of employees who have been assigned or completed the ‘Code of Conduct’ learning module recorded in the Group’s learning management system (PeopleLink) as at 30 June for our full year reporting and 31 December for our interim reporting. It includes employees who have a learning due date after 30 June for our full year reporting and after the 31 December for our interim reporting. Excludes the training completion rates of terminated employees and the employees of ASB businesses in New Zealand. This is the Criteria for the accompanying Selected Sustainability Information assured by PwC to a limited assurance level. Interim metrics including those post 30 June 2024 have not been assured by PwC. </t>
  </si>
  <si>
    <t xml:space="preserve">Percentage of employees who have been assigned or completed the Group mandatory learning modules recorded in the Group’s learning management system (PeopleLink) as at 30 June for our full year reporting and 31 December for our interim reporting. It includes employees who have a learning due date after 30 June for our full year reporting and after the 31 December for our interim reporting. Excludes the training completion rates of terminated employees and the employees of ASB businesses in New Zealand. The Group’s mandatory learning modules are: Code of Conduct; Conflicts of Interest; Valuing Privacy; Health, Safety and Wellbeing; Workplace Conduct (which includes Sexual Harassment); Group Securities Insider Trading; Financial Crime (which includes Anti-Bribery and Corruption, Anti-Money Laundering and Counter-Terrorism Financing); Fraud; Resolving Customer Complaints; Information Security; and The Group Risk Management Approach. This is the Criteria for the accompanying Selected Sustainability Information assured by PwC to a limited assurance level. Interim metrics including those post 30 June 2024 have not been assured by PwC. </t>
  </si>
  <si>
    <t xml:space="preserve">Water consumption includes tenanted usage from CBA and Bankwest commercial buildings and data centres during the reporting period under Group’s operational control in Australia. Water usage is based on a combination of invoiced amounts and estimates based on an average usage per m2 of net lettable area. This is the Criteria for the accompanying Selected Sustainability Information assured by PwC to a limited assurance level. Interim metrics including those post 30 June 2024 have not been assured by PwC. </t>
  </si>
  <si>
    <t xml:space="preserve">Number of whistleblower cases on-boarded into the Group’s SpeakUP Program during the reporting period. PT Bank Commonwealth (PTBC) is included up to 30 April 2024 and Colonial First State is included up to 1 December 2021, after which time our divestment from these businesses was complete. This is the Criteria for the accompanying Selected Sustainability Information assured by PwC to a limited assurance level. Interim metrics including those post 30 June 2024 have not been assured by PwC. </t>
  </si>
  <si>
    <t xml:space="preserve">The percentage of roles at the level of Executive Manager and above filled by women, in relation to the total headcount at these levels as at 30 June for our full year reporting and 31 December for our interim reporting. PT Bank Commonwealth (PTBC) is included up to 30 April 2024, after which time our divestment from this business was complete. Excludes ASB businesses in New Zealand. This is the Criteria for the accompanying Selected Sustainability Information assured by PwC to a limited assurance level. Interim metrics including those post 30 June 2024 have not been assured by PwC. </t>
  </si>
  <si>
    <t xml:space="preserve">The percentage of roles at the level of Manager and above (including Branch Managers) filled by women, in relation to the total headcount at these levels as at 30 June for our full year reporting and 31 December for our interim reporting. PT Bank Commonwealth (PTBC) is included up to 30 April 2024, after which time our divestment from this business was complete. Excludes ASB businesses in New Zealand. This is the Criteria for the accompanying Selected Sustainability Information assured by PwC to a limited assurance level. Interim metrics including those post 30 June 2024 have not been assured by PwC. </t>
  </si>
  <si>
    <t xml:space="preserve">The percentage of roles filled by women, in relation to the total headcount as at 30 June for our full year reporting and 31 December for our interim reporting. PT Bank Commonwealth (PTBC) is included up to 30 April 2024, after which time our divestment from this business was complete. Excludes ASB businesses in New Zealand.  This is the Criteria for the accompanying Selected Sustainability Information assured by PwC to a limited assurance level. Interim metrics including those post 30 June 2024 have not been assured by PwC. </t>
  </si>
  <si>
    <t>commbank.com.au/internationallocations</t>
  </si>
  <si>
    <t>2024 Sustainability performance</t>
  </si>
  <si>
    <r>
      <t>NZ operations</t>
    </r>
    <r>
      <rPr>
        <b/>
        <vertAlign val="superscript"/>
        <sz val="9"/>
        <rFont val="Arial"/>
        <family val="2"/>
      </rPr>
      <t>6</t>
    </r>
  </si>
  <si>
    <r>
      <t>INDIA operations</t>
    </r>
    <r>
      <rPr>
        <b/>
        <vertAlign val="superscript"/>
        <sz val="9"/>
        <rFont val="Arial"/>
        <family val="2"/>
      </rPr>
      <t>7</t>
    </r>
  </si>
  <si>
    <r>
      <t>AU operations</t>
    </r>
    <r>
      <rPr>
        <b/>
        <vertAlign val="superscript"/>
        <sz val="9"/>
        <rFont val="Arial"/>
        <family val="2"/>
      </rPr>
      <t>5</t>
    </r>
  </si>
  <si>
    <t>Unemployment/Underemployment</t>
  </si>
  <si>
    <t>Health</t>
  </si>
  <si>
    <t>Relationship breakdown</t>
  </si>
  <si>
    <t>Over committed</t>
  </si>
  <si>
    <t>COVID-19</t>
  </si>
  <si>
    <t>Natural Disasters</t>
  </si>
  <si>
    <t>The number of graduates who accepted and commenced in a graduate position with CBA or Bankwest during the reporting period. Graduate positions commence in February each year. This is the Criteria for the accompanying Selected Sustainability Information assured by PwC to a limited assurance level.</t>
  </si>
  <si>
    <t xml:space="preserve">To provide transparency for all our stakeholders, we measure and report on a range of environmental, social and governance metrics. All metrics capture data of the wholly owned and operated entities of the Group, associates and joint ventures unless otherwise stated. PwC has provided assurance on our metrics for the year ended 30 June 2024 (pages 48-55 of the 2024 Annual Report) unless otherwise indicated. The PwC Assurance Report is available on pages 56-59 of the 2024 Annual Report. Interim metrics including those post 30 June 2024 have not been assured by PwC.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</si>
</sst>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6" formatCode="&quot;$&quot;#,##0;[Red]\-&quot;$&quot;#,##0"/>
    <numFmt numFmtId="8" formatCode="&quot;$&quot;#,##0.00;[Red]\-&quot;$&quot;#,##0.00"/>
    <numFmt numFmtId="43" formatCode="_-* #,##0.00_-;\-* #,##0.00_-;_-* &quot;-&quot;??_-;_-@_-"/>
    <numFmt numFmtId="164" formatCode="_-* #,##0_-;\-* #,##0_-;_-* &quot;-&quot;??_-;_-@_-"/>
    <numFmt numFmtId="165" formatCode="_(#,##0_);\(#,##0\);_(&quot;-&quot;_);@_)"/>
    <numFmt numFmtId="166" formatCode="[$-F800]dddd\,\ mmmm\ dd\,\ yyyy"/>
    <numFmt numFmtId="167" formatCode="dd\ mmm\ yy"/>
    <numFmt numFmtId="168" formatCode="_(#,##0.0_);\(#,##0.0\);_(&quot;-&quot;_);@_)"/>
    <numFmt numFmtId="169" formatCode="0.0"/>
    <numFmt numFmtId="170" formatCode="#,##0.0"/>
    <numFmt numFmtId="171" formatCode="mmm\ yy"/>
    <numFmt numFmtId="172" formatCode="#,##0.0_ ;\-#,##0.0\ "/>
    <numFmt numFmtId="173" formatCode="_-* #,##0.0_-;\-* #,##0.0_-;_-* &quot;-&quot;??_-;_-@_-"/>
    <numFmt numFmtId="174" formatCode="_(#,##0.00_);\(#,##0.00\);_(&quot;-&quot;_);@_)"/>
    <numFmt numFmtId="175" formatCode="0.0;\ \(0.0\)"/>
    <numFmt numFmtId="176" formatCode="#,##0.0_);\(#,##0.0\)"/>
    <numFmt numFmtId="177" formatCode="#,##0.0;\-#,##0.0"/>
    <numFmt numFmtId="178" formatCode="0.0%"/>
  </numFmts>
  <fonts count="93">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10"/>
      <name val="Arial"/>
      <family val="2"/>
    </font>
    <font>
      <sz val="7"/>
      <name val="Arial"/>
      <family val="2"/>
    </font>
    <font>
      <sz val="9"/>
      <name val="Arial"/>
      <family val="2"/>
    </font>
    <font>
      <b/>
      <sz val="9"/>
      <name val="Arial"/>
      <family val="2"/>
    </font>
    <font>
      <sz val="11"/>
      <color indexed="8"/>
      <name val="Calibri"/>
      <family val="2"/>
    </font>
    <font>
      <sz val="9"/>
      <color theme="1"/>
      <name val="Times New Roman"/>
      <family val="1"/>
    </font>
    <font>
      <b/>
      <sz val="9"/>
      <color rgb="FF000000"/>
      <name val="Arial"/>
      <family val="2"/>
    </font>
    <font>
      <vertAlign val="superscript"/>
      <sz val="9"/>
      <name val="Arial"/>
      <family val="2"/>
    </font>
    <font>
      <b/>
      <vertAlign val="superscript"/>
      <sz val="9"/>
      <name val="Arial"/>
      <family val="2"/>
    </font>
    <font>
      <b/>
      <vertAlign val="subscript"/>
      <sz val="9"/>
      <name val="Arial"/>
      <family val="2"/>
    </font>
    <font>
      <sz val="9"/>
      <color theme="1"/>
      <name val="Arial"/>
      <family val="2"/>
    </font>
    <font>
      <i/>
      <sz val="9"/>
      <name val="Arial"/>
      <family val="2"/>
    </font>
    <font>
      <i/>
      <vertAlign val="superscript"/>
      <sz val="9"/>
      <name val="Arial"/>
      <family val="2"/>
    </font>
    <font>
      <b/>
      <sz val="10"/>
      <name val="Arial"/>
      <family val="2"/>
    </font>
    <font>
      <b/>
      <sz val="9"/>
      <color theme="1"/>
      <name val="Arial"/>
      <family val="2"/>
    </font>
    <font>
      <b/>
      <sz val="7"/>
      <name val="Arial"/>
      <family val="2"/>
    </font>
    <font>
      <sz val="11"/>
      <color theme="1"/>
      <name val="Arial"/>
      <family val="2"/>
    </font>
    <font>
      <sz val="10"/>
      <color theme="1"/>
      <name val="Arial"/>
      <family val="2"/>
    </font>
    <font>
      <b/>
      <vertAlign val="superscript"/>
      <sz val="9"/>
      <color theme="1"/>
      <name val="Arial"/>
      <family val="2"/>
    </font>
    <font>
      <sz val="7"/>
      <color theme="1"/>
      <name val="Arial"/>
      <family val="2"/>
    </font>
    <font>
      <sz val="10"/>
      <color rgb="FFFF0000"/>
      <name val="Arial"/>
      <family val="2"/>
    </font>
    <font>
      <b/>
      <sz val="10"/>
      <color rgb="FFFF0000"/>
      <name val="Arial"/>
      <family val="2"/>
    </font>
    <font>
      <sz val="9"/>
      <color rgb="FFFF00FF"/>
      <name val="Arial"/>
      <family val="2"/>
    </font>
    <font>
      <sz val="9"/>
      <color rgb="FF000000"/>
      <name val="Arial"/>
      <family val="2"/>
    </font>
    <font>
      <u/>
      <sz val="11"/>
      <color theme="10"/>
      <name val="Calibri"/>
      <family val="2"/>
      <scheme val="minor"/>
    </font>
    <font>
      <sz val="7"/>
      <color rgb="FFFF00FF"/>
      <name val="Arial"/>
      <family val="2"/>
    </font>
    <font>
      <b/>
      <sz val="10"/>
      <color theme="1"/>
      <name val="Arial"/>
      <family val="2"/>
    </font>
    <font>
      <sz val="12"/>
      <color rgb="FF1F497D"/>
      <name val="Calibri Light"/>
      <family val="2"/>
    </font>
    <font>
      <vertAlign val="superscript"/>
      <sz val="7"/>
      <name val="Arial"/>
      <family val="2"/>
    </font>
    <font>
      <b/>
      <i/>
      <sz val="9"/>
      <name val="Arial"/>
      <family val="2"/>
    </font>
    <font>
      <b/>
      <i/>
      <vertAlign val="superscript"/>
      <sz val="9"/>
      <name val="Arial"/>
      <family val="2"/>
    </font>
    <font>
      <vertAlign val="superscript"/>
      <sz val="9"/>
      <color theme="1"/>
      <name val="Arial"/>
      <family val="2"/>
    </font>
    <font>
      <sz val="12"/>
      <color theme="1"/>
      <name val="Arial"/>
      <family val="2"/>
    </font>
    <font>
      <vertAlign val="subscript"/>
      <sz val="9"/>
      <color theme="1"/>
      <name val="Arial"/>
      <family val="2"/>
    </font>
    <font>
      <b/>
      <vertAlign val="subscript"/>
      <sz val="9"/>
      <color theme="1"/>
      <name val="Arial"/>
      <family val="2"/>
    </font>
    <font>
      <vertAlign val="superscript"/>
      <sz val="9"/>
      <color rgb="FF000000"/>
      <name val="Arial"/>
      <family val="2"/>
    </font>
    <font>
      <b/>
      <u/>
      <sz val="9"/>
      <name val="Arial"/>
      <family val="2"/>
    </font>
    <font>
      <sz val="9"/>
      <color rgb="FFFF0000"/>
      <name val="Arial"/>
      <family val="2"/>
    </font>
    <font>
      <b/>
      <sz val="9"/>
      <color rgb="FFFF0000"/>
      <name val="Arial"/>
      <family val="2"/>
    </font>
    <font>
      <sz val="11"/>
      <color rgb="FFFF00FF"/>
      <name val="Calibri"/>
      <family val="2"/>
      <scheme val="minor"/>
    </font>
    <font>
      <sz val="11"/>
      <color rgb="FFFF00FF"/>
      <name val="Arial"/>
      <family val="2"/>
    </font>
    <font>
      <b/>
      <vertAlign val="superscript"/>
      <sz val="9"/>
      <color rgb="FF000000"/>
      <name val="Arial"/>
      <family val="2"/>
    </font>
    <font>
      <i/>
      <sz val="9"/>
      <color rgb="FFFF00FF"/>
      <name val="Arial"/>
      <family val="2"/>
    </font>
    <font>
      <sz val="9"/>
      <color rgb="FFFF00E6"/>
      <name val="Arial"/>
      <family val="2"/>
    </font>
    <font>
      <sz val="7"/>
      <color rgb="FFFF0000"/>
      <name val="Arial"/>
      <family val="2"/>
    </font>
    <font>
      <sz val="11"/>
      <color theme="0"/>
      <name val="Calibri"/>
      <family val="2"/>
      <scheme val="minor"/>
    </font>
    <font>
      <sz val="11"/>
      <color rgb="FF92D050"/>
      <name val="Calibri"/>
      <family val="2"/>
      <scheme val="minor"/>
    </font>
    <font>
      <b/>
      <sz val="11"/>
      <color rgb="FFFF0000"/>
      <name val="Calibri"/>
      <family val="2"/>
      <scheme val="minor"/>
    </font>
    <font>
      <b/>
      <sz val="11"/>
      <color rgb="FFFF0000"/>
      <name val="Arial"/>
      <family val="2"/>
    </font>
    <font>
      <b/>
      <sz val="11"/>
      <color rgb="FF4ABAA7"/>
      <name val="Calibri"/>
      <family val="2"/>
      <scheme val="minor"/>
    </font>
    <font>
      <sz val="11"/>
      <color rgb="FFFF00FF"/>
      <name val="Aptos Narrow"/>
      <family val="2"/>
    </font>
    <font>
      <i/>
      <sz val="9"/>
      <color rgb="FFFF0000"/>
      <name val="Arial"/>
      <family val="2"/>
    </font>
    <font>
      <sz val="9"/>
      <color rgb="FFFF00FF"/>
      <name val="Times New Roman"/>
      <family val="1"/>
    </font>
    <font>
      <sz val="11"/>
      <color rgb="FF00B050"/>
      <name val="Calibri"/>
      <family val="2"/>
      <scheme val="minor"/>
    </font>
    <font>
      <sz val="11"/>
      <color rgb="FFFF0000"/>
      <name val="Calibri"/>
      <family val="2"/>
    </font>
    <font>
      <b/>
      <sz val="7"/>
      <color rgb="FFFF0000"/>
      <name val="Arial"/>
      <family val="2"/>
    </font>
    <font>
      <sz val="11"/>
      <color rgb="FF0070C0"/>
      <name val="Calibri"/>
      <family val="2"/>
      <scheme val="minor"/>
    </font>
    <font>
      <sz val="7"/>
      <color rgb="FF00B050"/>
      <name val="Arial"/>
      <family val="2"/>
    </font>
    <font>
      <sz val="11"/>
      <name val="Calibri"/>
      <family val="2"/>
      <scheme val="minor"/>
    </font>
    <font>
      <sz val="11"/>
      <color theme="1"/>
      <name val="Arial"/>
      <family val="2"/>
    </font>
    <font>
      <b/>
      <sz val="11"/>
      <color theme="1"/>
      <name val="Arial"/>
      <family val="2"/>
    </font>
    <font>
      <b/>
      <i/>
      <sz val="9"/>
      <color rgb="FFFF0000"/>
      <name val="Arial"/>
      <family val="2"/>
    </font>
    <font>
      <vertAlign val="subscript"/>
      <sz val="7"/>
      <name val="Arial"/>
      <family val="2"/>
    </font>
    <font>
      <b/>
      <sz val="11"/>
      <name val="Calibri"/>
      <family val="2"/>
      <scheme val="minor"/>
    </font>
    <font>
      <i/>
      <sz val="11"/>
      <color rgb="FFFF0000"/>
      <name val="Calibri"/>
      <family val="2"/>
      <scheme val="minor"/>
    </font>
    <font>
      <vertAlign val="superscript"/>
      <sz val="8"/>
      <name val="Arial"/>
      <family val="2"/>
    </font>
    <font>
      <sz val="8"/>
      <name val="Arial"/>
      <family val="2"/>
    </font>
    <font>
      <u/>
      <sz val="9"/>
      <name val="Arial"/>
      <family val="2"/>
    </font>
    <font>
      <sz val="9"/>
      <color theme="1"/>
      <name val="Calibri"/>
      <family val="2"/>
    </font>
    <font>
      <b/>
      <sz val="9"/>
      <name val="Arial"/>
      <family val="2"/>
    </font>
    <font>
      <sz val="9"/>
      <name val="Arial"/>
      <family val="2"/>
    </font>
    <font>
      <sz val="9"/>
      <color theme="1"/>
      <name val="Arial"/>
      <family val="2"/>
    </font>
    <font>
      <i/>
      <sz val="9"/>
      <name val="Arial"/>
      <family val="2"/>
    </font>
    <font>
      <sz val="11"/>
      <color rgb="FFFF0000"/>
      <name val="Aptos"/>
      <family val="2"/>
    </font>
    <font>
      <b/>
      <u/>
      <sz val="11"/>
      <color rgb="FFFF0000"/>
      <name val="Calibri"/>
      <family val="2"/>
      <scheme val="minor"/>
    </font>
    <font>
      <b/>
      <sz val="11"/>
      <color rgb="FFFF0000"/>
      <name val="Aptos"/>
      <family val="2"/>
    </font>
    <font>
      <b/>
      <vertAlign val="superscript"/>
      <sz val="9"/>
      <color theme="0"/>
      <name val="Arial"/>
      <family val="2"/>
    </font>
    <font>
      <b/>
      <sz val="11"/>
      <color rgb="FFFF00FF"/>
      <name val="Calibri"/>
      <family val="2"/>
      <scheme val="minor"/>
    </font>
    <font>
      <sz val="11"/>
      <color rgb="FF000000"/>
      <name val="Arial"/>
      <family val="2"/>
    </font>
    <font>
      <b/>
      <sz val="9"/>
      <name val="Arial"/>
      <family val="2"/>
    </font>
    <font>
      <b/>
      <sz val="9"/>
      <color rgb="FFFF00FF"/>
      <name val="Arial"/>
      <family val="2"/>
    </font>
    <font>
      <sz val="9"/>
      <name val="Arial"/>
      <family val="2"/>
    </font>
    <font>
      <sz val="9"/>
      <color theme="1"/>
      <name val="Arial"/>
      <family val="2"/>
    </font>
    <font>
      <sz val="11"/>
      <name val="Arial"/>
      <family val="2"/>
    </font>
    <font>
      <sz val="14"/>
      <color rgb="FFFF0000"/>
      <name val="Calibri"/>
      <family val="2"/>
      <scheme val="minor"/>
    </font>
    <font>
      <b/>
      <u/>
      <sz val="12"/>
      <color rgb="FFFF0000"/>
      <name val="Calibri"/>
      <family val="2"/>
      <scheme val="minor"/>
    </font>
    <font>
      <strike/>
      <sz val="7"/>
      <color rgb="FFFF00FF"/>
      <name val="Arial"/>
      <family val="2"/>
    </font>
    <font>
      <sz val="7"/>
      <name val="Arial"/>
      <family val="2"/>
    </font>
    <font>
      <b/>
      <sz val="9"/>
      <color theme="1"/>
      <name val="Arial "/>
    </font>
  </fonts>
  <fills count="21">
    <fill>
      <patternFill patternType="none"/>
    </fill>
    <fill>
      <patternFill patternType="gray125"/>
    </fill>
    <fill>
      <patternFill patternType="solid">
        <fgColor theme="0"/>
        <bgColor indexed="64"/>
      </patternFill>
    </fill>
    <fill>
      <patternFill patternType="solid">
        <fgColor theme="0" tint="-4.9958800012207406E-2"/>
        <bgColor indexed="64"/>
      </patternFill>
    </fill>
    <fill>
      <patternFill patternType="solid">
        <fgColor rgb="FFFFFFFF"/>
        <bgColor indexed="64"/>
      </patternFill>
    </fill>
    <fill>
      <patternFill patternType="solid">
        <fgColor indexed="9"/>
        <bgColor indexed="64"/>
      </patternFill>
    </fill>
    <fill>
      <patternFill patternType="solid">
        <fgColor theme="0" tint="-4.9989318521683403E-2"/>
        <bgColor indexed="64"/>
      </patternFill>
    </fill>
    <fill>
      <patternFill patternType="solid">
        <fgColor rgb="FFF8BFA3"/>
      </patternFill>
    </fill>
    <fill>
      <patternFill patternType="solid">
        <fgColor rgb="FFB7DFF5"/>
      </patternFill>
    </fill>
    <fill>
      <patternFill patternType="solid">
        <fgColor rgb="FF4BBDE8"/>
      </patternFill>
    </fill>
    <fill>
      <patternFill patternType="solid">
        <fgColor rgb="FFFBD1BD"/>
      </patternFill>
    </fill>
    <fill>
      <patternFill patternType="solid">
        <fgColor theme="7" tint="0.59999389629810485"/>
        <bgColor indexed="64"/>
      </patternFill>
    </fill>
    <fill>
      <patternFill patternType="solid">
        <fgColor theme="0"/>
        <bgColor rgb="FF000000"/>
      </patternFill>
    </fill>
    <fill>
      <patternFill patternType="solid">
        <fgColor theme="0" tint="-4.9989318521683403E-2"/>
        <bgColor theme="1" tint="0.499984740745262"/>
      </patternFill>
    </fill>
    <fill>
      <patternFill patternType="solid">
        <fgColor theme="0"/>
        <bgColor theme="1" tint="0.499984740745262"/>
      </patternFill>
    </fill>
    <fill>
      <patternFill patternType="solid">
        <fgColor theme="0" tint="-0.14999847407452621"/>
        <bgColor indexed="64"/>
      </patternFill>
    </fill>
    <fill>
      <patternFill patternType="solid">
        <fgColor theme="7" tint="0.39997558519241921"/>
        <bgColor indexed="64"/>
      </patternFill>
    </fill>
    <fill>
      <patternFill patternType="solid">
        <fgColor rgb="FF55BEAF"/>
        <bgColor indexed="64"/>
      </patternFill>
    </fill>
    <fill>
      <patternFill patternType="solid">
        <fgColor rgb="FF82D0C7"/>
        <bgColor indexed="64"/>
      </patternFill>
    </fill>
    <fill>
      <patternFill patternType="solid">
        <fgColor rgb="FFFFFFFF"/>
        <bgColor rgb="FF000000"/>
      </patternFill>
    </fill>
    <fill>
      <patternFill patternType="solid">
        <fgColor theme="0" tint="-4.9989318521683403E-2"/>
        <bgColor rgb="FF000000"/>
      </patternFill>
    </fill>
  </fills>
  <borders count="59">
    <border>
      <left/>
      <right/>
      <top/>
      <bottom/>
      <diagonal/>
    </border>
    <border>
      <left/>
      <right/>
      <top/>
      <bottom style="medium">
        <color theme="3"/>
      </bottom>
      <diagonal/>
    </border>
    <border>
      <left/>
      <right/>
      <top style="thin">
        <color theme="0" tint="-0.34995574816125979"/>
      </top>
      <bottom/>
      <diagonal/>
    </border>
    <border>
      <left/>
      <right/>
      <top style="thin">
        <color theme="0" tint="-0.14993743705557422"/>
      </top>
      <bottom style="thin">
        <color theme="0" tint="-0.34995574816125979"/>
      </bottom>
      <diagonal/>
    </border>
    <border>
      <left/>
      <right/>
      <top/>
      <bottom style="medium">
        <color rgb="FFFFC000"/>
      </bottom>
      <diagonal/>
    </border>
    <border>
      <left/>
      <right/>
      <top/>
      <bottom style="medium">
        <color rgb="FFEBBD13"/>
      </bottom>
      <diagonal/>
    </border>
    <border>
      <left/>
      <right/>
      <top/>
      <bottom style="thin">
        <color theme="2"/>
      </bottom>
      <diagonal/>
    </border>
    <border>
      <left/>
      <right/>
      <top style="thin">
        <color theme="2"/>
      </top>
      <bottom style="thin">
        <color theme="2"/>
      </bottom>
      <diagonal/>
    </border>
    <border>
      <left/>
      <right/>
      <top/>
      <bottom style="thin">
        <color theme="0" tint="-0.14996795556505021"/>
      </bottom>
      <diagonal/>
    </border>
    <border>
      <left/>
      <right/>
      <top style="thin">
        <color theme="0" tint="-0.14996795556505021"/>
      </top>
      <bottom/>
      <diagonal/>
    </border>
    <border>
      <left/>
      <right/>
      <top/>
      <bottom style="thin">
        <color indexed="64"/>
      </bottom>
      <diagonal/>
    </border>
    <border>
      <left/>
      <right/>
      <top style="medium">
        <color rgb="FFFFC000"/>
      </top>
      <bottom style="thin">
        <color theme="0" tint="-0.14996795556505021"/>
      </bottom>
      <diagonal/>
    </border>
    <border>
      <left/>
      <right/>
      <top style="thin">
        <color theme="0" tint="-4.9989318521683403E-2"/>
      </top>
      <bottom/>
      <diagonal/>
    </border>
    <border>
      <left/>
      <right style="thin">
        <color theme="0" tint="-4.9989318521683403E-2"/>
      </right>
      <top style="thin">
        <color theme="0" tint="-4.9989318521683403E-2"/>
      </top>
      <bottom/>
      <diagonal/>
    </border>
    <border>
      <left style="thin">
        <color theme="0" tint="-4.9989318521683403E-2"/>
      </left>
      <right/>
      <top/>
      <bottom/>
      <diagonal/>
    </border>
    <border>
      <left/>
      <right style="thin">
        <color theme="0" tint="-4.9989318521683403E-2"/>
      </right>
      <top/>
      <bottom/>
      <diagonal/>
    </border>
    <border>
      <left style="thin">
        <color theme="0" tint="-4.9989318521683403E-2"/>
      </left>
      <right/>
      <top/>
      <bottom style="thin">
        <color theme="0" tint="-4.9989318521683403E-2"/>
      </bottom>
      <diagonal/>
    </border>
    <border>
      <left/>
      <right/>
      <top/>
      <bottom style="thin">
        <color theme="0" tint="-4.9989318521683403E-2"/>
      </bottom>
      <diagonal/>
    </border>
    <border>
      <left/>
      <right style="thin">
        <color theme="0" tint="-4.9989318521683403E-2"/>
      </right>
      <top/>
      <bottom style="thin">
        <color theme="0" tint="-4.9989318521683403E-2"/>
      </bottom>
      <diagonal/>
    </border>
    <border>
      <left/>
      <right/>
      <top style="thin">
        <color theme="2"/>
      </top>
      <bottom/>
      <diagonal/>
    </border>
    <border>
      <left/>
      <right/>
      <top/>
      <bottom style="thin">
        <color theme="0" tint="-0.249977111117893"/>
      </bottom>
      <diagonal/>
    </border>
    <border>
      <left/>
      <right/>
      <top style="thin">
        <color theme="0" tint="-0.249977111117893"/>
      </top>
      <bottom style="thin">
        <color theme="0" tint="-0.249977111117893"/>
      </bottom>
      <diagonal/>
    </border>
    <border>
      <left/>
      <right/>
      <top style="thin">
        <color indexed="64"/>
      </top>
      <bottom style="medium">
        <color indexed="64"/>
      </bottom>
      <diagonal/>
    </border>
    <border>
      <left/>
      <right/>
      <top/>
      <bottom style="medium">
        <color indexed="64"/>
      </bottom>
      <diagonal/>
    </border>
    <border>
      <left/>
      <right/>
      <top/>
      <bottom style="medium">
        <color rgb="FF44546A"/>
      </bottom>
      <diagonal/>
    </border>
    <border>
      <left/>
      <right/>
      <top style="thin">
        <color theme="7"/>
      </top>
      <bottom style="thin">
        <color theme="7"/>
      </bottom>
      <diagonal/>
    </border>
    <border>
      <left/>
      <right/>
      <top/>
      <bottom style="thin">
        <color theme="0" tint="-0.14999847407452621"/>
      </bottom>
      <diagonal/>
    </border>
    <border>
      <left/>
      <right/>
      <top style="thin">
        <color theme="0" tint="-0.14999847407452621"/>
      </top>
      <bottom style="thin">
        <color theme="0" tint="-0.14999847407452621"/>
      </bottom>
      <diagonal/>
    </border>
    <border>
      <left/>
      <right/>
      <top style="thin">
        <color theme="0" tint="-0.14999847407452621"/>
      </top>
      <bottom/>
      <diagonal/>
    </border>
    <border>
      <left/>
      <right/>
      <top style="thin">
        <color theme="0" tint="-0.14999847407452621"/>
      </top>
      <bottom style="medium">
        <color indexed="64"/>
      </bottom>
      <diagonal/>
    </border>
    <border>
      <left style="thin">
        <color rgb="FFFFFFFF"/>
      </left>
      <right style="thin">
        <color rgb="FFFFFFFF"/>
      </right>
      <top/>
      <bottom/>
      <diagonal/>
    </border>
    <border>
      <left style="thin">
        <color rgb="FFFFFFFF"/>
      </left>
      <right/>
      <top/>
      <bottom/>
      <diagonal/>
    </border>
    <border>
      <left/>
      <right/>
      <top style="thin">
        <color rgb="FFDADADA"/>
      </top>
      <bottom style="thin">
        <color rgb="FFDADADA"/>
      </bottom>
      <diagonal/>
    </border>
    <border>
      <left/>
      <right/>
      <top style="thin">
        <color rgb="FFDADADA"/>
      </top>
      <bottom style="thin">
        <color rgb="FF000000"/>
      </bottom>
      <diagonal/>
    </border>
    <border>
      <left/>
      <right/>
      <top style="thin">
        <color rgb="FFDADADA"/>
      </top>
      <bottom style="thin">
        <color rgb="FF565656"/>
      </bottom>
      <diagonal/>
    </border>
    <border>
      <left/>
      <right/>
      <top style="thin">
        <color rgb="FF565656"/>
      </top>
      <bottom style="thin">
        <color rgb="FF565656"/>
      </bottom>
      <diagonal/>
    </border>
    <border>
      <left/>
      <right/>
      <top/>
      <bottom style="thin">
        <color rgb="FFDADADA"/>
      </bottom>
      <diagonal/>
    </border>
    <border>
      <left/>
      <right/>
      <top style="thin">
        <color rgb="FFDADADA"/>
      </top>
      <bottom/>
      <diagonal/>
    </border>
    <border>
      <left/>
      <right/>
      <top/>
      <bottom style="thin">
        <color theme="0" tint="-0.499984740745262"/>
      </bottom>
      <diagonal/>
    </border>
    <border>
      <left/>
      <right/>
      <top style="thin">
        <color theme="0" tint="-0.499984740745262"/>
      </top>
      <bottom style="thin">
        <color indexed="64"/>
      </bottom>
      <diagonal/>
    </border>
    <border>
      <left/>
      <right/>
      <top style="thin">
        <color indexed="64"/>
      </top>
      <bottom style="medium">
        <color theme="3"/>
      </bottom>
      <diagonal/>
    </border>
    <border>
      <left/>
      <right/>
      <top style="thin">
        <color indexed="64"/>
      </top>
      <bottom style="medium">
        <color rgb="FF000000"/>
      </bottom>
      <diagonal/>
    </border>
    <border>
      <left/>
      <right/>
      <top/>
      <bottom style="medium">
        <color rgb="FF000000"/>
      </bottom>
      <diagonal/>
    </border>
    <border>
      <left/>
      <right/>
      <top style="medium">
        <color rgb="FFFFC000"/>
      </top>
      <bottom/>
      <diagonal/>
    </border>
    <border>
      <left/>
      <right/>
      <top style="medium">
        <color rgb="FFFFC000"/>
      </top>
      <bottom style="medium">
        <color indexed="64"/>
      </bottom>
      <diagonal/>
    </border>
    <border>
      <left/>
      <right/>
      <top style="thin">
        <color rgb="FFFFC000"/>
      </top>
      <bottom style="thin">
        <color rgb="FFFFC000"/>
      </bottom>
      <diagonal/>
    </border>
    <border>
      <left/>
      <right/>
      <top style="thin">
        <color indexed="64"/>
      </top>
      <bottom/>
      <diagonal/>
    </border>
    <border>
      <left/>
      <right/>
      <top style="thin">
        <color indexed="64"/>
      </top>
      <bottom style="thin">
        <color theme="0" tint="-0.14999847407452621"/>
      </bottom>
      <diagonal/>
    </border>
    <border>
      <left/>
      <right/>
      <top style="thin">
        <color indexed="64"/>
      </top>
      <bottom style="thin">
        <color indexed="64"/>
      </bottom>
      <diagonal/>
    </border>
    <border>
      <left/>
      <right/>
      <top style="thin">
        <color theme="0" tint="-0.14999847407452621"/>
      </top>
      <bottom style="thin">
        <color indexed="64"/>
      </bottom>
      <diagonal/>
    </border>
    <border>
      <left/>
      <right/>
      <top style="medium">
        <color theme="3"/>
      </top>
      <bottom style="double">
        <color indexed="64"/>
      </bottom>
      <diagonal/>
    </border>
    <border>
      <left/>
      <right/>
      <top style="thin">
        <color theme="0" tint="-0.14996795556505021"/>
      </top>
      <bottom style="thin">
        <color theme="0" tint="-0.14996795556505021"/>
      </bottom>
      <diagonal/>
    </border>
    <border>
      <left/>
      <right/>
      <top style="thin">
        <color theme="0" tint="-0.14996795556505021"/>
      </top>
      <bottom style="thin">
        <color indexed="64"/>
      </bottom>
      <diagonal/>
    </border>
    <border>
      <left/>
      <right/>
      <top/>
      <bottom style="thin">
        <color rgb="FFBFBFBF"/>
      </bottom>
      <diagonal/>
    </border>
    <border>
      <left/>
      <right/>
      <top style="thin">
        <color rgb="FFBFBFBF"/>
      </top>
      <bottom style="thin">
        <color rgb="FFBFBFBF"/>
      </bottom>
      <diagonal/>
    </border>
    <border>
      <left/>
      <right/>
      <top style="thin">
        <color rgb="FFD9D9D9"/>
      </top>
      <bottom style="thin">
        <color rgb="FFA6A6A6"/>
      </bottom>
      <diagonal/>
    </border>
    <border>
      <left/>
      <right/>
      <top style="thin">
        <color rgb="FFA6A6A6"/>
      </top>
      <bottom/>
      <diagonal/>
    </border>
    <border>
      <left/>
      <right/>
      <top/>
      <bottom style="thin">
        <color rgb="FFD9D9D9"/>
      </bottom>
      <diagonal/>
    </border>
    <border>
      <left/>
      <right/>
      <top/>
      <bottom style="thin">
        <color rgb="FFE7E6E6"/>
      </bottom>
      <diagonal/>
    </border>
  </borders>
  <cellStyleXfs count="10">
    <xf numFmtId="0" fontId="0" fillId="0" borderId="0"/>
    <xf numFmtId="43" fontId="1" fillId="0" borderId="0" applyFont="0" applyFill="0" applyBorder="0" applyAlignment="0" applyProtection="0"/>
    <xf numFmtId="0" fontId="4" fillId="0" borderId="0"/>
    <xf numFmtId="43" fontId="8" fillId="0" borderId="0" applyFont="0" applyFill="0" applyBorder="0" applyAlignment="0" applyProtection="0"/>
    <xf numFmtId="0" fontId="28" fillId="0" borderId="0" applyNumberFormat="0" applyFill="0" applyBorder="0" applyAlignment="0" applyProtection="0"/>
    <xf numFmtId="43" fontId="1" fillId="0" borderId="0" applyNumberFormat="0" applyFont="0" applyFill="0" applyBorder="0" applyAlignment="0" applyProtection="0"/>
    <xf numFmtId="9" fontId="1" fillId="0" borderId="0" applyFont="0" applyFill="0" applyBorder="0" applyAlignment="0" applyProtection="0"/>
    <xf numFmtId="43" fontId="8" fillId="0" borderId="0" applyFont="0" applyFill="0" applyBorder="0" applyAlignment="0" applyProtection="0"/>
    <xf numFmtId="43" fontId="1" fillId="0" borderId="0" applyNumberFormat="0" applyFont="0" applyFill="0" applyBorder="0" applyAlignment="0" applyProtection="0"/>
    <xf numFmtId="43" fontId="1" fillId="0" borderId="0" applyFont="0" applyFill="0" applyBorder="0" applyAlignment="0" applyProtection="0"/>
  </cellStyleXfs>
  <cellXfs count="932">
    <xf numFmtId="0" fontId="0" fillId="0" borderId="0" xfId="0"/>
    <xf numFmtId="0" fontId="5" fillId="0" borderId="0" xfId="2" applyFont="1" applyAlignment="1">
      <alignment vertical="center" wrapText="1"/>
    </xf>
    <xf numFmtId="0" fontId="5" fillId="0" borderId="0" xfId="2" applyFont="1" applyAlignment="1">
      <alignment vertical="center"/>
    </xf>
    <xf numFmtId="0" fontId="6" fillId="2" borderId="1" xfId="2" applyFont="1" applyFill="1" applyBorder="1" applyAlignment="1">
      <alignment horizontal="left" vertical="center" wrapText="1"/>
    </xf>
    <xf numFmtId="166" fontId="6" fillId="2" borderId="2" xfId="0" applyNumberFormat="1" applyFont="1" applyFill="1" applyBorder="1" applyAlignment="1">
      <alignment horizontal="left" vertical="center" wrapText="1"/>
    </xf>
    <xf numFmtId="0" fontId="7" fillId="2" borderId="3" xfId="2" applyFont="1" applyFill="1" applyBorder="1" applyAlignment="1">
      <alignment horizontal="left" vertical="center" wrapText="1"/>
    </xf>
    <xf numFmtId="0" fontId="7" fillId="2" borderId="0" xfId="2" applyFont="1" applyFill="1" applyAlignment="1">
      <alignment horizontal="left" vertical="center" wrapText="1"/>
    </xf>
    <xf numFmtId="167" fontId="6" fillId="2" borderId="4" xfId="3" quotePrefix="1" applyNumberFormat="1" applyFont="1" applyFill="1" applyBorder="1" applyAlignment="1">
      <alignment horizontal="right"/>
    </xf>
    <xf numFmtId="167" fontId="7" fillId="2" borderId="4" xfId="3" quotePrefix="1" applyNumberFormat="1" applyFont="1" applyFill="1" applyBorder="1" applyAlignment="1">
      <alignment horizontal="left"/>
    </xf>
    <xf numFmtId="0" fontId="5" fillId="2" borderId="0" xfId="2" applyFont="1" applyFill="1" applyAlignment="1">
      <alignment horizontal="left" vertical="center" wrapText="1"/>
    </xf>
    <xf numFmtId="0" fontId="7" fillId="0" borderId="0" xfId="0" applyFont="1" applyAlignment="1">
      <alignment horizontal="left" vertical="center" wrapText="1"/>
    </xf>
    <xf numFmtId="0" fontId="6" fillId="2" borderId="1" xfId="2" applyFont="1" applyFill="1" applyBorder="1" applyAlignment="1">
      <alignment horizontal="right" vertical="center" wrapText="1"/>
    </xf>
    <xf numFmtId="0" fontId="6" fillId="0" borderId="0" xfId="0" applyFont="1" applyAlignment="1">
      <alignment vertical="center" wrapText="1"/>
    </xf>
    <xf numFmtId="0" fontId="6" fillId="0" borderId="0" xfId="2" applyFont="1" applyAlignment="1">
      <alignment horizontal="left" vertical="center" wrapText="1"/>
    </xf>
    <xf numFmtId="0" fontId="5" fillId="2" borderId="0" xfId="2" applyFont="1" applyFill="1" applyAlignment="1">
      <alignment vertical="center"/>
    </xf>
    <xf numFmtId="167" fontId="7" fillId="5" borderId="4" xfId="3" quotePrefix="1" applyNumberFormat="1" applyFont="1" applyFill="1" applyBorder="1" applyAlignment="1">
      <alignment horizontal="left"/>
    </xf>
    <xf numFmtId="167" fontId="7" fillId="5" borderId="4" xfId="3" quotePrefix="1" applyNumberFormat="1" applyFont="1" applyFill="1" applyBorder="1" applyAlignment="1">
      <alignment horizontal="right"/>
    </xf>
    <xf numFmtId="167" fontId="6" fillId="5" borderId="4" xfId="3" quotePrefix="1" applyNumberFormat="1" applyFont="1" applyFill="1" applyBorder="1" applyAlignment="1">
      <alignment horizontal="right"/>
    </xf>
    <xf numFmtId="0" fontId="6" fillId="2" borderId="8" xfId="2" quotePrefix="1" applyFont="1" applyFill="1" applyBorder="1" applyAlignment="1">
      <alignment horizontal="left" vertical="center" wrapText="1"/>
    </xf>
    <xf numFmtId="167" fontId="7" fillId="5" borderId="10" xfId="3" quotePrefix="1" applyNumberFormat="1" applyFont="1" applyFill="1" applyBorder="1" applyAlignment="1">
      <alignment horizontal="centerContinuous"/>
    </xf>
    <xf numFmtId="0" fontId="0" fillId="0" borderId="10" xfId="0" applyBorder="1" applyAlignment="1">
      <alignment horizontal="centerContinuous"/>
    </xf>
    <xf numFmtId="171" fontId="6" fillId="5" borderId="4" xfId="3" quotePrefix="1" applyNumberFormat="1" applyFont="1" applyFill="1" applyBorder="1" applyAlignment="1">
      <alignment horizontal="right"/>
    </xf>
    <xf numFmtId="0" fontId="14" fillId="0" borderId="0" xfId="0" applyFont="1" applyAlignment="1">
      <alignment horizontal="right" vertical="center"/>
    </xf>
    <xf numFmtId="49" fontId="6" fillId="2" borderId="0" xfId="3" quotePrefix="1" applyNumberFormat="1" applyFont="1" applyFill="1" applyBorder="1" applyAlignment="1">
      <alignment horizontal="right" vertical="center"/>
    </xf>
    <xf numFmtId="0" fontId="15" fillId="0" borderId="0" xfId="2" applyFont="1" applyAlignment="1">
      <alignment horizontal="left" vertical="center" wrapText="1" indent="1"/>
    </xf>
    <xf numFmtId="0" fontId="15" fillId="2" borderId="1" xfId="2" applyFont="1" applyFill="1" applyBorder="1" applyAlignment="1">
      <alignment horizontal="left" vertical="center" wrapText="1" indent="1"/>
    </xf>
    <xf numFmtId="0" fontId="5" fillId="0" borderId="0" xfId="2" applyFont="1" applyAlignment="1">
      <alignment horizontal="left" vertical="center" wrapText="1"/>
    </xf>
    <xf numFmtId="0" fontId="15" fillId="2" borderId="8" xfId="2" quotePrefix="1" applyFont="1" applyFill="1" applyBorder="1" applyAlignment="1">
      <alignment horizontal="left" vertical="center" wrapText="1" indent="1"/>
    </xf>
    <xf numFmtId="0" fontId="20" fillId="0" borderId="0" xfId="0" applyFont="1"/>
    <xf numFmtId="0" fontId="14" fillId="0" borderId="0" xfId="0" applyFont="1"/>
    <xf numFmtId="2" fontId="19" fillId="2" borderId="0" xfId="0" applyNumberFormat="1" applyFont="1" applyFill="1" applyAlignment="1">
      <alignment horizontal="right" vertical="center"/>
    </xf>
    <xf numFmtId="168" fontId="19" fillId="2" borderId="0" xfId="0" applyNumberFormat="1" applyFont="1" applyFill="1" applyAlignment="1">
      <alignment horizontal="right" vertical="center"/>
    </xf>
    <xf numFmtId="0" fontId="5" fillId="0" borderId="0" xfId="2" quotePrefix="1" applyFont="1" applyAlignment="1">
      <alignment horizontal="left" vertical="center" wrapText="1"/>
    </xf>
    <xf numFmtId="0" fontId="15" fillId="0" borderId="0" xfId="0" applyFont="1" applyAlignment="1">
      <alignment horizontal="left" vertical="center" indent="1"/>
    </xf>
    <xf numFmtId="0" fontId="15" fillId="0" borderId="0" xfId="0" quotePrefix="1" applyFont="1" applyAlignment="1">
      <alignment horizontal="left" vertical="center" wrapText="1" indent="1"/>
    </xf>
    <xf numFmtId="168" fontId="14" fillId="0" borderId="0" xfId="0" applyNumberFormat="1" applyFont="1" applyAlignment="1">
      <alignment horizontal="right" vertical="center"/>
    </xf>
    <xf numFmtId="0" fontId="15" fillId="0" borderId="1" xfId="0" quotePrefix="1" applyFont="1" applyBorder="1" applyAlignment="1">
      <alignment horizontal="left" vertical="center" indent="1"/>
    </xf>
    <xf numFmtId="0" fontId="25" fillId="2" borderId="0" xfId="0" applyFont="1" applyFill="1" applyAlignment="1">
      <alignment horizontal="left" vertical="center" wrapText="1"/>
    </xf>
    <xf numFmtId="0" fontId="7" fillId="2" borderId="0" xfId="0" applyFont="1" applyFill="1" applyAlignment="1">
      <alignment horizontal="left" vertical="center"/>
    </xf>
    <xf numFmtId="167" fontId="6" fillId="5" borderId="0" xfId="3" quotePrefix="1" applyNumberFormat="1" applyFont="1" applyFill="1" applyBorder="1" applyAlignment="1">
      <alignment horizontal="right"/>
    </xf>
    <xf numFmtId="167" fontId="7" fillId="0" borderId="4" xfId="3" quotePrefix="1" applyNumberFormat="1" applyFont="1" applyFill="1" applyBorder="1" applyAlignment="1">
      <alignment horizontal="left"/>
    </xf>
    <xf numFmtId="0" fontId="4" fillId="0" borderId="0" xfId="0" applyFont="1" applyAlignment="1">
      <alignment horizontal="left" vertical="center"/>
    </xf>
    <xf numFmtId="165" fontId="23" fillId="0" borderId="0" xfId="0" applyNumberFormat="1" applyFont="1" applyAlignment="1">
      <alignment horizontal="right" vertical="center"/>
    </xf>
    <xf numFmtId="0" fontId="7" fillId="0" borderId="0" xfId="0" quotePrefix="1" applyFont="1" applyAlignment="1">
      <alignment horizontal="left" vertical="center"/>
    </xf>
    <xf numFmtId="0" fontId="15" fillId="0" borderId="0" xfId="0" quotePrefix="1" applyFont="1" applyAlignment="1">
      <alignment horizontal="left" vertical="center" indent="1"/>
    </xf>
    <xf numFmtId="0" fontId="5" fillId="0" borderId="0" xfId="0" applyFont="1" applyAlignment="1">
      <alignment vertical="center"/>
    </xf>
    <xf numFmtId="0" fontId="15" fillId="0" borderId="0" xfId="2" quotePrefix="1" applyFont="1" applyAlignment="1">
      <alignment horizontal="left" vertical="center" wrapText="1" indent="1"/>
    </xf>
    <xf numFmtId="167" fontId="6" fillId="5" borderId="0" xfId="3" quotePrefix="1" applyNumberFormat="1" applyFont="1" applyFill="1" applyBorder="1" applyAlignment="1">
      <alignment horizontal="left"/>
    </xf>
    <xf numFmtId="0" fontId="6" fillId="0" borderId="0" xfId="0" quotePrefix="1" applyFont="1" applyAlignment="1">
      <alignment horizontal="left" vertical="center"/>
    </xf>
    <xf numFmtId="0" fontId="0" fillId="0" borderId="0" xfId="0" applyAlignment="1">
      <alignment horizontal="right"/>
    </xf>
    <xf numFmtId="0" fontId="2" fillId="0" borderId="0" xfId="0" applyFont="1"/>
    <xf numFmtId="0" fontId="2" fillId="0" borderId="0" xfId="0" applyFont="1" applyAlignment="1">
      <alignment horizontal="right"/>
    </xf>
    <xf numFmtId="167" fontId="7" fillId="5" borderId="4" xfId="3" quotePrefix="1" applyNumberFormat="1" applyFont="1" applyFill="1" applyBorder="1" applyAlignment="1">
      <alignment horizontal="right" indent="1"/>
    </xf>
    <xf numFmtId="167" fontId="7" fillId="5" borderId="4" xfId="3" quotePrefix="1" applyNumberFormat="1" applyFont="1" applyFill="1" applyBorder="1" applyAlignment="1">
      <alignment horizontal="right" vertical="center" indent="1"/>
    </xf>
    <xf numFmtId="0" fontId="6" fillId="0" borderId="0" xfId="0" applyFont="1" applyAlignment="1">
      <alignment horizontal="right" vertical="center" indent="1"/>
    </xf>
    <xf numFmtId="0" fontId="6" fillId="0" borderId="0" xfId="0" quotePrefix="1" applyFont="1" applyAlignment="1">
      <alignment horizontal="right" vertical="center" wrapText="1" indent="1"/>
    </xf>
    <xf numFmtId="0" fontId="15" fillId="2" borderId="8" xfId="2" quotePrefix="1" applyFont="1" applyFill="1" applyBorder="1" applyAlignment="1">
      <alignment horizontal="right" vertical="center" wrapText="1" indent="1"/>
    </xf>
    <xf numFmtId="0" fontId="24" fillId="2" borderId="0" xfId="0" applyFont="1" applyFill="1" applyAlignment="1">
      <alignment horizontal="right" vertical="center" wrapText="1" indent="1"/>
    </xf>
    <xf numFmtId="0" fontId="7" fillId="2" borderId="0" xfId="0" applyFont="1" applyFill="1" applyAlignment="1">
      <alignment horizontal="right" vertical="center" indent="1"/>
    </xf>
    <xf numFmtId="0" fontId="7" fillId="2" borderId="0" xfId="2" applyFont="1" applyFill="1" applyAlignment="1">
      <alignment horizontal="right" vertical="center" wrapText="1" indent="1"/>
    </xf>
    <xf numFmtId="0" fontId="6" fillId="2" borderId="0" xfId="2" quotePrefix="1" applyFont="1" applyFill="1" applyAlignment="1">
      <alignment horizontal="right" vertical="center" wrapText="1" indent="1"/>
    </xf>
    <xf numFmtId="0" fontId="4" fillId="0" borderId="0" xfId="0" applyFont="1" applyAlignment="1">
      <alignment horizontal="right" vertical="center" indent="1"/>
    </xf>
    <xf numFmtId="0" fontId="15" fillId="0" borderId="0" xfId="0" quotePrefix="1" applyFont="1" applyAlignment="1">
      <alignment horizontal="right" vertical="center" indent="2"/>
    </xf>
    <xf numFmtId="0" fontId="20" fillId="0" borderId="0" xfId="0" applyFont="1" applyAlignment="1">
      <alignment horizontal="right" indent="1"/>
    </xf>
    <xf numFmtId="0" fontId="0" fillId="0" borderId="0" xfId="0" applyAlignment="1">
      <alignment horizontal="right" indent="1"/>
    </xf>
    <xf numFmtId="0" fontId="6" fillId="2" borderId="0" xfId="2" applyFont="1" applyFill="1" applyAlignment="1">
      <alignment horizontal="right" vertical="center" wrapText="1" indent="1"/>
    </xf>
    <xf numFmtId="167" fontId="7" fillId="2" borderId="4" xfId="3" quotePrefix="1" applyNumberFormat="1" applyFont="1" applyFill="1" applyBorder="1" applyAlignment="1">
      <alignment horizontal="right" indent="1"/>
    </xf>
    <xf numFmtId="0" fontId="7" fillId="2" borderId="3" xfId="2" applyFont="1" applyFill="1" applyBorder="1" applyAlignment="1">
      <alignment horizontal="right" vertical="center" wrapText="1" indent="1"/>
    </xf>
    <xf numFmtId="166" fontId="6" fillId="2" borderId="2" xfId="0" applyNumberFormat="1" applyFont="1" applyFill="1" applyBorder="1" applyAlignment="1">
      <alignment horizontal="right" vertical="center" wrapText="1" indent="1"/>
    </xf>
    <xf numFmtId="0" fontId="6" fillId="2" borderId="1" xfId="2" applyFont="1" applyFill="1" applyBorder="1" applyAlignment="1">
      <alignment horizontal="right" vertical="center" wrapText="1" indent="1"/>
    </xf>
    <xf numFmtId="0" fontId="6" fillId="0" borderId="0" xfId="2" applyFont="1" applyAlignment="1">
      <alignment horizontal="right" vertical="center" wrapText="1" indent="1"/>
    </xf>
    <xf numFmtId="0" fontId="14" fillId="0" borderId="0" xfId="0" applyFont="1" applyAlignment="1">
      <alignment horizontal="right" indent="1"/>
    </xf>
    <xf numFmtId="0" fontId="21" fillId="0" borderId="0" xfId="0" applyFont="1" applyAlignment="1">
      <alignment horizontal="right" vertical="center" wrapText="1" indent="1"/>
    </xf>
    <xf numFmtId="0" fontId="5" fillId="0" borderId="0" xfId="2" applyFont="1" applyAlignment="1">
      <alignment horizontal="right" vertical="center" wrapText="1" indent="1"/>
    </xf>
    <xf numFmtId="0" fontId="5" fillId="0" borderId="0" xfId="2" quotePrefix="1" applyFont="1" applyAlignment="1">
      <alignment horizontal="right" vertical="center" wrapText="1" indent="1"/>
    </xf>
    <xf numFmtId="167" fontId="6" fillId="5" borderId="0" xfId="3" quotePrefix="1" applyNumberFormat="1" applyFont="1" applyFill="1" applyBorder="1" applyAlignment="1">
      <alignment horizontal="right" indent="1"/>
    </xf>
    <xf numFmtId="165" fontId="6" fillId="0" borderId="0" xfId="0" applyNumberFormat="1" applyFont="1" applyAlignment="1">
      <alignment horizontal="right" vertical="center" indent="1"/>
    </xf>
    <xf numFmtId="0" fontId="2" fillId="0" borderId="0" xfId="0" applyFont="1" applyAlignment="1">
      <alignment horizontal="right" indent="1"/>
    </xf>
    <xf numFmtId="165" fontId="14" fillId="0" borderId="1" xfId="0" applyNumberFormat="1" applyFont="1" applyBorder="1" applyAlignment="1">
      <alignment horizontal="right" vertical="center" indent="1"/>
    </xf>
    <xf numFmtId="0" fontId="14" fillId="0" borderId="0" xfId="0" applyFont="1" applyAlignment="1">
      <alignment wrapText="1"/>
    </xf>
    <xf numFmtId="0" fontId="6" fillId="2" borderId="0" xfId="2" quotePrefix="1" applyFont="1" applyFill="1" applyAlignment="1">
      <alignment horizontal="left" vertical="center"/>
    </xf>
    <xf numFmtId="0" fontId="6" fillId="0" borderId="0" xfId="2" applyFont="1" applyAlignment="1">
      <alignment horizontal="left" vertical="center"/>
    </xf>
    <xf numFmtId="0" fontId="6" fillId="2" borderId="1" xfId="2" applyFont="1" applyFill="1" applyBorder="1" applyAlignment="1">
      <alignment horizontal="left" vertical="center"/>
    </xf>
    <xf numFmtId="0" fontId="6" fillId="2" borderId="0" xfId="2" applyFont="1" applyFill="1" applyAlignment="1">
      <alignment horizontal="left" vertical="center"/>
    </xf>
    <xf numFmtId="0" fontId="29" fillId="0" borderId="0" xfId="2" applyFont="1" applyAlignment="1">
      <alignment vertical="center"/>
    </xf>
    <xf numFmtId="0" fontId="28" fillId="0" borderId="0" xfId="4"/>
    <xf numFmtId="0" fontId="6" fillId="0" borderId="0" xfId="0" applyFont="1" applyAlignment="1">
      <alignment horizontal="left" vertical="center"/>
    </xf>
    <xf numFmtId="0" fontId="6" fillId="0" borderId="1" xfId="0" quotePrefix="1" applyFont="1" applyBorder="1" applyAlignment="1">
      <alignment horizontal="right" vertical="center" indent="1"/>
    </xf>
    <xf numFmtId="0" fontId="6" fillId="0" borderId="0" xfId="2" quotePrefix="1" applyFont="1" applyAlignment="1">
      <alignment horizontal="left" vertical="center"/>
    </xf>
    <xf numFmtId="0" fontId="0" fillId="0" borderId="12" xfId="0" applyBorder="1"/>
    <xf numFmtId="0" fontId="0" fillId="0" borderId="13" xfId="0" applyBorder="1"/>
    <xf numFmtId="0" fontId="0" fillId="0" borderId="14" xfId="0" applyBorder="1"/>
    <xf numFmtId="0" fontId="0" fillId="0" borderId="15" xfId="0" applyBorder="1"/>
    <xf numFmtId="0" fontId="0" fillId="0" borderId="17" xfId="0" applyBorder="1"/>
    <xf numFmtId="0" fontId="0" fillId="0" borderId="18" xfId="0" applyBorder="1"/>
    <xf numFmtId="0" fontId="17" fillId="0" borderId="0" xfId="0" applyFont="1"/>
    <xf numFmtId="167" fontId="6" fillId="0" borderId="4" xfId="5" quotePrefix="1" applyNumberFormat="1" applyFont="1" applyFill="1" applyBorder="1" applyAlignment="1">
      <alignment horizontal="right"/>
    </xf>
    <xf numFmtId="167" fontId="6" fillId="0" borderId="4" xfId="3" quotePrefix="1" applyNumberFormat="1" applyFont="1" applyFill="1" applyBorder="1" applyAlignment="1">
      <alignment horizontal="right"/>
    </xf>
    <xf numFmtId="0" fontId="7" fillId="0" borderId="0" xfId="2" applyFont="1" applyAlignment="1">
      <alignment horizontal="right" vertical="center" wrapText="1" indent="1"/>
    </xf>
    <xf numFmtId="164" fontId="6" fillId="0" borderId="0" xfId="5" applyNumberFormat="1" applyFont="1" applyFill="1" applyBorder="1" applyAlignment="1">
      <alignment horizontal="right" vertical="center" wrapText="1"/>
    </xf>
    <xf numFmtId="0" fontId="5" fillId="0" borderId="0" xfId="2" applyFont="1" applyAlignment="1">
      <alignment horizontal="left" vertical="center"/>
    </xf>
    <xf numFmtId="164" fontId="6" fillId="0" borderId="0" xfId="5" applyNumberFormat="1" applyFont="1" applyFill="1" applyBorder="1" applyAlignment="1">
      <alignment horizontal="right" vertical="center"/>
    </xf>
    <xf numFmtId="0" fontId="7" fillId="0" borderId="0" xfId="0" applyFont="1" applyAlignment="1">
      <alignment vertical="center"/>
    </xf>
    <xf numFmtId="0" fontId="31" fillId="0" borderId="0" xfId="0" applyFont="1"/>
    <xf numFmtId="0" fontId="0" fillId="0" borderId="0" xfId="0" applyAlignment="1">
      <alignment wrapText="1"/>
    </xf>
    <xf numFmtId="164" fontId="6" fillId="0" borderId="1" xfId="5" applyNumberFormat="1" applyFont="1" applyFill="1" applyBorder="1" applyAlignment="1">
      <alignment horizontal="right" vertical="center" wrapText="1"/>
    </xf>
    <xf numFmtId="0" fontId="0" fillId="0" borderId="0" xfId="0" applyAlignment="1">
      <alignment horizontal="right" wrapText="1"/>
    </xf>
    <xf numFmtId="0" fontId="15" fillId="0" borderId="0" xfId="0" applyFont="1" applyAlignment="1">
      <alignment horizontal="left" vertical="center" wrapText="1" indent="1"/>
    </xf>
    <xf numFmtId="0" fontId="15" fillId="0" borderId="20" xfId="0" applyFont="1" applyBorder="1" applyAlignment="1">
      <alignment horizontal="left" vertical="center" wrapText="1" indent="1"/>
    </xf>
    <xf numFmtId="0" fontId="15" fillId="0" borderId="20" xfId="0" applyFont="1" applyBorder="1" applyAlignment="1">
      <alignment horizontal="left" vertical="center" indent="1"/>
    </xf>
    <xf numFmtId="167" fontId="6" fillId="2" borderId="0" xfId="3" quotePrefix="1" applyNumberFormat="1" applyFont="1" applyFill="1" applyBorder="1" applyAlignment="1">
      <alignment horizontal="right" vertical="center" wrapText="1"/>
    </xf>
    <xf numFmtId="0" fontId="15" fillId="2" borderId="0" xfId="2" applyFont="1" applyFill="1" applyAlignment="1">
      <alignment horizontal="left" vertical="center" wrapText="1" indent="1"/>
    </xf>
    <xf numFmtId="165" fontId="6" fillId="2" borderId="0" xfId="0" applyNumberFormat="1" applyFont="1" applyFill="1" applyAlignment="1">
      <alignment horizontal="right" vertical="center" wrapText="1"/>
    </xf>
    <xf numFmtId="164" fontId="6" fillId="0" borderId="3" xfId="5" applyNumberFormat="1" applyFont="1" applyFill="1" applyBorder="1" applyAlignment="1">
      <alignment horizontal="right" vertical="center" wrapText="1"/>
    </xf>
    <xf numFmtId="165" fontId="6" fillId="2" borderId="3" xfId="0" applyNumberFormat="1" applyFont="1" applyFill="1" applyBorder="1" applyAlignment="1">
      <alignment horizontal="right" vertical="center" wrapText="1"/>
    </xf>
    <xf numFmtId="165" fontId="6" fillId="0" borderId="2" xfId="0" applyNumberFormat="1" applyFont="1" applyBorder="1" applyAlignment="1">
      <alignment horizontal="right" vertical="center" wrapText="1"/>
    </xf>
    <xf numFmtId="167" fontId="7" fillId="5" borderId="4" xfId="3" quotePrefix="1" applyNumberFormat="1" applyFont="1" applyFill="1" applyBorder="1" applyAlignment="1">
      <alignment horizontal="right" vertical="center"/>
    </xf>
    <xf numFmtId="167" fontId="6" fillId="5" borderId="4" xfId="3" quotePrefix="1" applyNumberFormat="1" applyFont="1" applyFill="1" applyBorder="1" applyAlignment="1">
      <alignment horizontal="right" vertical="center"/>
    </xf>
    <xf numFmtId="0" fontId="6" fillId="2" borderId="0" xfId="2" applyFont="1" applyFill="1" applyAlignment="1">
      <alignment horizontal="right" vertical="center" wrapText="1"/>
    </xf>
    <xf numFmtId="0" fontId="6" fillId="2" borderId="8" xfId="2" quotePrefix="1" applyFont="1" applyFill="1" applyBorder="1" applyAlignment="1">
      <alignment horizontal="right" vertical="center" wrapText="1"/>
    </xf>
    <xf numFmtId="0" fontId="6" fillId="0" borderId="0" xfId="2" applyFont="1" applyAlignment="1">
      <alignment horizontal="right" vertical="center" wrapText="1"/>
    </xf>
    <xf numFmtId="170" fontId="6" fillId="2" borderId="0" xfId="0" applyNumberFormat="1" applyFont="1" applyFill="1" applyAlignment="1">
      <alignment horizontal="right" vertical="center" wrapText="1"/>
    </xf>
    <xf numFmtId="168" fontId="6" fillId="2" borderId="0" xfId="0" applyNumberFormat="1" applyFont="1" applyFill="1" applyAlignment="1">
      <alignment horizontal="right" vertical="center" wrapText="1"/>
    </xf>
    <xf numFmtId="1" fontId="14" fillId="0" borderId="0" xfId="0" applyNumberFormat="1" applyFont="1" applyAlignment="1">
      <alignment horizontal="right" vertical="center" wrapText="1"/>
    </xf>
    <xf numFmtId="169" fontId="6" fillId="0" borderId="0" xfId="0" applyNumberFormat="1" applyFont="1" applyAlignment="1">
      <alignment horizontal="right" vertical="center" wrapText="1"/>
    </xf>
    <xf numFmtId="169" fontId="14" fillId="0" borderId="0" xfId="0" applyNumberFormat="1" applyFont="1" applyAlignment="1">
      <alignment horizontal="right" vertical="center" wrapText="1"/>
    </xf>
    <xf numFmtId="169" fontId="6" fillId="0" borderId="1" xfId="5" applyNumberFormat="1" applyFont="1" applyFill="1" applyBorder="1" applyAlignment="1">
      <alignment horizontal="right" vertical="center" wrapText="1"/>
    </xf>
    <xf numFmtId="169" fontId="6" fillId="2" borderId="1" xfId="5" applyNumberFormat="1" applyFont="1" applyFill="1" applyBorder="1" applyAlignment="1">
      <alignment horizontal="right" vertical="center" wrapText="1"/>
    </xf>
    <xf numFmtId="164" fontId="6" fillId="2" borderId="0" xfId="5" quotePrefix="1" applyNumberFormat="1" applyFont="1" applyFill="1" applyBorder="1" applyAlignment="1">
      <alignment horizontal="right" vertical="center" wrapText="1"/>
    </xf>
    <xf numFmtId="169" fontId="14" fillId="2" borderId="0" xfId="0" applyNumberFormat="1" applyFont="1" applyFill="1" applyAlignment="1">
      <alignment horizontal="right" vertical="center" wrapText="1"/>
    </xf>
    <xf numFmtId="169" fontId="14" fillId="0" borderId="11" xfId="0" applyNumberFormat="1" applyFont="1" applyBorder="1" applyAlignment="1">
      <alignment horizontal="right" vertical="center" wrapText="1"/>
    </xf>
    <xf numFmtId="169" fontId="6" fillId="0" borderId="11" xfId="0" applyNumberFormat="1" applyFont="1" applyBorder="1" applyAlignment="1">
      <alignment horizontal="right" vertical="center" wrapText="1"/>
    </xf>
    <xf numFmtId="170" fontId="6" fillId="0" borderId="8" xfId="0" applyNumberFormat="1" applyFont="1" applyBorder="1" applyAlignment="1">
      <alignment horizontal="right" vertical="center" wrapText="1"/>
    </xf>
    <xf numFmtId="2" fontId="6" fillId="0" borderId="1" xfId="5" applyNumberFormat="1" applyFont="1" applyFill="1" applyBorder="1" applyAlignment="1">
      <alignment horizontal="right" vertical="center" wrapText="1"/>
    </xf>
    <xf numFmtId="169" fontId="6" fillId="0" borderId="0" xfId="5" applyNumberFormat="1" applyFont="1" applyFill="1" applyBorder="1" applyAlignment="1">
      <alignment horizontal="right" vertical="center"/>
    </xf>
    <xf numFmtId="169" fontId="6" fillId="0" borderId="0" xfId="5" applyNumberFormat="1" applyFont="1" applyFill="1" applyBorder="1" applyAlignment="1">
      <alignment horizontal="right"/>
    </xf>
    <xf numFmtId="167" fontId="7" fillId="0" borderId="4" xfId="3" quotePrefix="1" applyNumberFormat="1" applyFont="1" applyFill="1" applyBorder="1" applyAlignment="1"/>
    <xf numFmtId="167" fontId="6" fillId="0" borderId="4" xfId="3" quotePrefix="1" applyNumberFormat="1" applyFont="1" applyFill="1" applyBorder="1" applyAlignment="1"/>
    <xf numFmtId="169" fontId="14" fillId="0" borderId="0" xfId="0" applyNumberFormat="1" applyFont="1" applyAlignment="1">
      <alignment wrapText="1"/>
    </xf>
    <xf numFmtId="167" fontId="7" fillId="5" borderId="4" xfId="3" quotePrefix="1" applyNumberFormat="1" applyFont="1" applyFill="1" applyBorder="1" applyAlignment="1">
      <alignment horizontal="left" wrapText="1"/>
    </xf>
    <xf numFmtId="167" fontId="7" fillId="5" borderId="4" xfId="3" quotePrefix="1" applyNumberFormat="1" applyFont="1" applyFill="1" applyBorder="1" applyAlignment="1">
      <alignment horizontal="right" wrapText="1"/>
    </xf>
    <xf numFmtId="167" fontId="6" fillId="5" borderId="4" xfId="3" quotePrefix="1" applyNumberFormat="1" applyFont="1" applyFill="1" applyBorder="1" applyAlignment="1">
      <alignment horizontal="right" wrapText="1"/>
    </xf>
    <xf numFmtId="172" fontId="23" fillId="2" borderId="0" xfId="5" applyNumberFormat="1" applyFont="1" applyFill="1" applyBorder="1" applyAlignment="1">
      <alignment horizontal="right" vertical="center"/>
    </xf>
    <xf numFmtId="165" fontId="6" fillId="0" borderId="8" xfId="0" applyNumberFormat="1" applyFont="1" applyBorder="1" applyAlignment="1">
      <alignment horizontal="right" vertical="center" wrapText="1"/>
    </xf>
    <xf numFmtId="164" fontId="6" fillId="0" borderId="1" xfId="5" applyNumberFormat="1" applyFont="1" applyFill="1" applyBorder="1" applyAlignment="1">
      <alignment horizontal="right" wrapText="1"/>
    </xf>
    <xf numFmtId="0" fontId="6" fillId="0" borderId="0" xfId="0" applyFont="1" applyAlignment="1">
      <alignment horizontal="right" vertical="center" wrapText="1"/>
    </xf>
    <xf numFmtId="174" fontId="6" fillId="0" borderId="0" xfId="0" applyNumberFormat="1" applyFont="1" applyAlignment="1">
      <alignment horizontal="right" vertical="center" wrapText="1"/>
    </xf>
    <xf numFmtId="0" fontId="6" fillId="2" borderId="0" xfId="0" applyFont="1" applyFill="1" applyAlignment="1">
      <alignment horizontal="right" vertical="center" wrapText="1"/>
    </xf>
    <xf numFmtId="3" fontId="6" fillId="2" borderId="1" xfId="0" applyNumberFormat="1" applyFont="1" applyFill="1" applyBorder="1" applyAlignment="1">
      <alignment horizontal="right" vertical="center" wrapText="1"/>
    </xf>
    <xf numFmtId="0" fontId="17" fillId="0" borderId="0" xfId="0" applyFont="1" applyAlignment="1">
      <alignment horizontal="left" vertical="center"/>
    </xf>
    <xf numFmtId="0" fontId="33" fillId="0" borderId="0" xfId="0" applyFont="1" applyAlignment="1">
      <alignment horizontal="left" vertical="center"/>
    </xf>
    <xf numFmtId="168" fontId="6" fillId="0" borderId="0" xfId="0" applyNumberFormat="1" applyFont="1" applyAlignment="1">
      <alignment horizontal="right" vertical="center" wrapText="1"/>
    </xf>
    <xf numFmtId="168" fontId="6" fillId="0" borderId="0" xfId="5" applyNumberFormat="1" applyFont="1" applyFill="1" applyBorder="1" applyAlignment="1">
      <alignment horizontal="right" vertical="center" wrapText="1"/>
    </xf>
    <xf numFmtId="168" fontId="14" fillId="0" borderId="0" xfId="0" applyNumberFormat="1" applyFont="1" applyAlignment="1">
      <alignment horizontal="right" vertical="center" wrapText="1"/>
    </xf>
    <xf numFmtId="168" fontId="6" fillId="0" borderId="0" xfId="5" quotePrefix="1" applyNumberFormat="1" applyFont="1" applyFill="1" applyBorder="1" applyAlignment="1">
      <alignment horizontal="right" vertical="center" wrapText="1"/>
    </xf>
    <xf numFmtId="168" fontId="6" fillId="0" borderId="23" xfId="0" applyNumberFormat="1" applyFont="1" applyBorder="1" applyAlignment="1">
      <alignment horizontal="right" vertical="center" wrapText="1"/>
    </xf>
    <xf numFmtId="0" fontId="7" fillId="0" borderId="0" xfId="0" applyFont="1" applyAlignment="1">
      <alignment horizontal="left" vertical="center"/>
    </xf>
    <xf numFmtId="169" fontId="6" fillId="0" borderId="0" xfId="5" quotePrefix="1" applyNumberFormat="1" applyFont="1" applyFill="1" applyBorder="1" applyAlignment="1">
      <alignment horizontal="right" vertical="center" wrapText="1"/>
    </xf>
    <xf numFmtId="0" fontId="24" fillId="0" borderId="0" xfId="0" applyFont="1" applyAlignment="1">
      <alignment horizontal="left" vertical="center" wrapText="1"/>
    </xf>
    <xf numFmtId="165" fontId="6" fillId="0" borderId="0" xfId="0" applyNumberFormat="1" applyFont="1" applyAlignment="1">
      <alignment horizontal="right" vertical="center" wrapText="1"/>
    </xf>
    <xf numFmtId="165" fontId="14" fillId="0" borderId="0" xfId="0" applyNumberFormat="1" applyFont="1" applyAlignment="1">
      <alignment horizontal="right" vertical="center" wrapText="1"/>
    </xf>
    <xf numFmtId="165" fontId="14" fillId="0" borderId="1" xfId="0" applyNumberFormat="1" applyFont="1" applyBorder="1" applyAlignment="1">
      <alignment horizontal="right" vertical="center" wrapText="1"/>
    </xf>
    <xf numFmtId="164" fontId="5" fillId="0" borderId="0" xfId="5" applyNumberFormat="1" applyFont="1" applyFill="1" applyBorder="1" applyAlignment="1">
      <alignment horizontal="right" vertical="center"/>
    </xf>
    <xf numFmtId="165" fontId="14" fillId="0" borderId="6" xfId="0" applyNumberFormat="1" applyFont="1" applyBorder="1" applyAlignment="1">
      <alignment horizontal="right" vertical="center" wrapText="1"/>
    </xf>
    <xf numFmtId="0" fontId="14" fillId="0" borderId="24" xfId="0" applyFont="1" applyBorder="1" applyAlignment="1">
      <alignment horizontal="right" vertical="center" wrapText="1"/>
    </xf>
    <xf numFmtId="167" fontId="7" fillId="0" borderId="0" xfId="3" quotePrefix="1" applyNumberFormat="1" applyFont="1" applyFill="1" applyBorder="1" applyAlignment="1">
      <alignment horizontal="left"/>
    </xf>
    <xf numFmtId="169" fontId="14" fillId="0" borderId="0" xfId="0" applyNumberFormat="1" applyFont="1" applyAlignment="1">
      <alignment vertical="center" wrapText="1"/>
    </xf>
    <xf numFmtId="173" fontId="6" fillId="2" borderId="0" xfId="5" quotePrefix="1" applyNumberFormat="1" applyFont="1" applyFill="1" applyBorder="1" applyAlignment="1">
      <alignment horizontal="right" vertical="center" wrapText="1"/>
    </xf>
    <xf numFmtId="164" fontId="14" fillId="0" borderId="0" xfId="5" applyNumberFormat="1" applyFont="1" applyFill="1" applyAlignment="1">
      <alignment horizontal="right" vertical="center" wrapText="1"/>
    </xf>
    <xf numFmtId="164" fontId="14" fillId="0" borderId="0" xfId="5" applyNumberFormat="1" applyFont="1" applyAlignment="1">
      <alignment horizontal="right" vertical="center" wrapText="1"/>
    </xf>
    <xf numFmtId="167" fontId="6" fillId="0" borderId="0" xfId="3" quotePrefix="1" applyNumberFormat="1" applyFont="1" applyFill="1" applyBorder="1" applyAlignment="1">
      <alignment horizontal="right" wrapText="1"/>
    </xf>
    <xf numFmtId="165" fontId="6" fillId="0" borderId="0" xfId="5" applyNumberFormat="1" applyFont="1" applyFill="1" applyBorder="1" applyAlignment="1">
      <alignment horizontal="right" vertical="center" wrapText="1"/>
    </xf>
    <xf numFmtId="0" fontId="6" fillId="0" borderId="25" xfId="0" applyFont="1" applyBorder="1" applyAlignment="1">
      <alignment horizontal="left" vertical="center" wrapText="1" indent="1"/>
    </xf>
    <xf numFmtId="0" fontId="6" fillId="0" borderId="0" xfId="0" applyFont="1" applyAlignment="1">
      <alignment vertical="center" indent="1"/>
    </xf>
    <xf numFmtId="167" fontId="7" fillId="5" borderId="4" xfId="3" quotePrefix="1" applyNumberFormat="1" applyFont="1" applyFill="1" applyBorder="1" applyAlignment="1">
      <alignment horizontal="left" indent="1"/>
    </xf>
    <xf numFmtId="0" fontId="30" fillId="0" borderId="0" xfId="0" applyFont="1"/>
    <xf numFmtId="0" fontId="28" fillId="0" borderId="0" xfId="4" applyAlignment="1">
      <alignment vertical="center"/>
    </xf>
    <xf numFmtId="0" fontId="28" fillId="0" borderId="0" xfId="4" applyFill="1"/>
    <xf numFmtId="0" fontId="18" fillId="0" borderId="4" xfId="0" applyFont="1" applyBorder="1"/>
    <xf numFmtId="0" fontId="14" fillId="0" borderId="26" xfId="0" applyFont="1" applyBorder="1" applyAlignment="1">
      <alignment horizontal="left" vertical="center"/>
    </xf>
    <xf numFmtId="0" fontId="14" fillId="0" borderId="27" xfId="0" applyFont="1" applyBorder="1" applyAlignment="1">
      <alignment horizontal="left" vertical="center"/>
    </xf>
    <xf numFmtId="0" fontId="18" fillId="0" borderId="0" xfId="0" applyFont="1" applyAlignment="1">
      <alignment vertical="center"/>
    </xf>
    <xf numFmtId="0" fontId="17" fillId="0" borderId="0" xfId="0" applyFont="1" applyAlignment="1">
      <alignment horizontal="left" wrapText="1"/>
    </xf>
    <xf numFmtId="0" fontId="14" fillId="0" borderId="0" xfId="0" applyFont="1" applyAlignment="1">
      <alignment horizontal="left" wrapText="1"/>
    </xf>
    <xf numFmtId="0" fontId="14" fillId="0" borderId="26" xfId="0" applyFont="1" applyBorder="1" applyAlignment="1">
      <alignment horizontal="left" vertical="center" wrapText="1"/>
    </xf>
    <xf numFmtId="0" fontId="14" fillId="0" borderId="27" xfId="0" applyFont="1" applyBorder="1" applyAlignment="1">
      <alignment horizontal="left" vertical="center" wrapText="1"/>
    </xf>
    <xf numFmtId="0" fontId="14" fillId="0" borderId="0" xfId="0" applyFont="1" applyAlignment="1">
      <alignment horizontal="center"/>
    </xf>
    <xf numFmtId="0" fontId="14" fillId="0" borderId="0" xfId="0" applyFont="1" applyAlignment="1">
      <alignment horizontal="center" vertical="center" wrapText="1"/>
    </xf>
    <xf numFmtId="9" fontId="14" fillId="0" borderId="27" xfId="0" applyNumberFormat="1" applyFont="1" applyBorder="1" applyAlignment="1">
      <alignment horizontal="center" vertical="center" wrapText="1"/>
    </xf>
    <xf numFmtId="0" fontId="20" fillId="0" borderId="0" xfId="0" applyFont="1" applyAlignment="1">
      <alignment horizontal="left" wrapText="1"/>
    </xf>
    <xf numFmtId="0" fontId="30" fillId="0" borderId="0" xfId="0" applyFont="1" applyAlignment="1">
      <alignment horizontal="left" wrapText="1"/>
    </xf>
    <xf numFmtId="167" fontId="7" fillId="0" borderId="4" xfId="3" quotePrefix="1" applyNumberFormat="1" applyFont="1" applyFill="1" applyBorder="1" applyAlignment="1">
      <alignment horizontal="left" wrapText="1"/>
    </xf>
    <xf numFmtId="167" fontId="7" fillId="0" borderId="0" xfId="3" quotePrefix="1" applyNumberFormat="1" applyFont="1" applyFill="1" applyBorder="1" applyAlignment="1">
      <alignment horizontal="center" vertical="center"/>
    </xf>
    <xf numFmtId="0" fontId="14" fillId="0" borderId="29" xfId="0" applyFont="1" applyBorder="1" applyAlignment="1">
      <alignment horizontal="left" vertical="center" wrapText="1"/>
    </xf>
    <xf numFmtId="0" fontId="14" fillId="0" borderId="29" xfId="0" applyFont="1" applyBorder="1" applyAlignment="1">
      <alignment horizontal="left" vertical="center"/>
    </xf>
    <xf numFmtId="0" fontId="14" fillId="0" borderId="29" xfId="0" applyFont="1" applyBorder="1" applyAlignment="1">
      <alignment horizontal="center" vertical="center" wrapText="1"/>
    </xf>
    <xf numFmtId="0" fontId="14" fillId="0" borderId="28" xfId="0" applyFont="1" applyBorder="1" applyAlignment="1">
      <alignment horizontal="left" vertical="center"/>
    </xf>
    <xf numFmtId="0" fontId="18" fillId="0" borderId="0" xfId="0" applyFont="1"/>
    <xf numFmtId="0" fontId="7" fillId="7" borderId="30" xfId="0" applyFont="1" applyFill="1" applyBorder="1" applyAlignment="1">
      <alignment horizontal="center" vertical="center" wrapText="1"/>
    </xf>
    <xf numFmtId="0" fontId="18" fillId="9" borderId="30" xfId="0" applyFont="1" applyFill="1" applyBorder="1" applyAlignment="1">
      <alignment horizontal="center" vertical="center" wrapText="1"/>
    </xf>
    <xf numFmtId="0" fontId="18" fillId="8" borderId="31" xfId="0" applyFont="1" applyFill="1" applyBorder="1" applyAlignment="1">
      <alignment horizontal="center" vertical="center" wrapText="1"/>
    </xf>
    <xf numFmtId="169" fontId="27" fillId="0" borderId="32" xfId="0" applyNumberFormat="1" applyFont="1" applyBorder="1" applyAlignment="1">
      <alignment horizontal="center" vertical="center" shrinkToFit="1"/>
    </xf>
    <xf numFmtId="0" fontId="14" fillId="0" borderId="0" xfId="0" applyFont="1" applyAlignment="1">
      <alignment horizontal="centerContinuous"/>
    </xf>
    <xf numFmtId="0" fontId="7" fillId="11" borderId="30" xfId="0" applyFont="1" applyFill="1" applyBorder="1" applyAlignment="1">
      <alignment horizontal="center" vertical="center" wrapText="1"/>
    </xf>
    <xf numFmtId="0" fontId="18" fillId="0" borderId="0" xfId="0" applyFont="1" applyAlignment="1">
      <alignment horizontal="center"/>
    </xf>
    <xf numFmtId="0" fontId="18" fillId="0" borderId="0" xfId="0" applyFont="1" applyAlignment="1">
      <alignment horizontal="centerContinuous"/>
    </xf>
    <xf numFmtId="0" fontId="14" fillId="0" borderId="0" xfId="0" applyFont="1" applyAlignment="1">
      <alignment horizontal="center" vertical="center"/>
    </xf>
    <xf numFmtId="0" fontId="18" fillId="0" borderId="0" xfId="0" applyFont="1" applyAlignment="1">
      <alignment horizontal="center" vertical="center" wrapText="1"/>
    </xf>
    <xf numFmtId="0" fontId="7" fillId="0" borderId="0" xfId="0" applyFont="1" applyAlignment="1">
      <alignment horizontal="center" vertical="center" wrapText="1"/>
    </xf>
    <xf numFmtId="0" fontId="14" fillId="0" borderId="0" xfId="0" applyFont="1" applyAlignment="1">
      <alignment vertical="center"/>
    </xf>
    <xf numFmtId="0" fontId="6" fillId="6" borderId="32" xfId="0" applyFont="1" applyFill="1" applyBorder="1" applyAlignment="1">
      <alignment horizontal="center" vertical="center" wrapText="1"/>
    </xf>
    <xf numFmtId="169" fontId="10" fillId="0" borderId="32" xfId="0" applyNumberFormat="1" applyFont="1" applyBorder="1" applyAlignment="1">
      <alignment horizontal="center" vertical="center" shrinkToFit="1"/>
    </xf>
    <xf numFmtId="2" fontId="27" fillId="0" borderId="32" xfId="0" applyNumberFormat="1" applyFont="1" applyBorder="1" applyAlignment="1">
      <alignment horizontal="center" vertical="center" shrinkToFit="1"/>
    </xf>
    <xf numFmtId="169" fontId="27" fillId="0" borderId="33" xfId="0" applyNumberFormat="1" applyFont="1" applyBorder="1" applyAlignment="1">
      <alignment horizontal="center" vertical="center" shrinkToFit="1"/>
    </xf>
    <xf numFmtId="169" fontId="27" fillId="0" borderId="34" xfId="0" applyNumberFormat="1" applyFont="1" applyBorder="1" applyAlignment="1">
      <alignment horizontal="center" vertical="center" shrinkToFit="1"/>
    </xf>
    <xf numFmtId="0" fontId="6" fillId="6" borderId="34" xfId="0" applyFont="1" applyFill="1" applyBorder="1" applyAlignment="1">
      <alignment horizontal="center" vertical="center" wrapText="1"/>
    </xf>
    <xf numFmtId="169" fontId="10" fillId="0" borderId="33" xfId="0" applyNumberFormat="1" applyFont="1" applyBorder="1" applyAlignment="1">
      <alignment horizontal="center" vertical="center" shrinkToFit="1"/>
    </xf>
    <xf numFmtId="0" fontId="6" fillId="6" borderId="33" xfId="0" applyFont="1" applyFill="1" applyBorder="1" applyAlignment="1">
      <alignment horizontal="center" vertical="center" wrapText="1"/>
    </xf>
    <xf numFmtId="0" fontId="6" fillId="0" borderId="33" xfId="0" applyFont="1" applyBorder="1" applyAlignment="1">
      <alignment horizontal="center" vertical="center" wrapText="1"/>
    </xf>
    <xf numFmtId="2" fontId="27" fillId="0" borderId="34" xfId="0" applyNumberFormat="1" applyFont="1" applyBorder="1" applyAlignment="1">
      <alignment horizontal="center" vertical="center" shrinkToFit="1"/>
    </xf>
    <xf numFmtId="2" fontId="27" fillId="0" borderId="33" xfId="0" applyNumberFormat="1" applyFont="1" applyBorder="1" applyAlignment="1">
      <alignment horizontal="center" vertical="center" shrinkToFit="1"/>
    </xf>
    <xf numFmtId="169" fontId="10" fillId="0" borderId="35" xfId="0" applyNumberFormat="1" applyFont="1" applyBorder="1" applyAlignment="1">
      <alignment horizontal="center" vertical="center" shrinkToFit="1"/>
    </xf>
    <xf numFmtId="0" fontId="7" fillId="0" borderId="35" xfId="0" applyFont="1" applyBorder="1" applyAlignment="1">
      <alignment vertical="center"/>
    </xf>
    <xf numFmtId="0" fontId="6" fillId="0" borderId="32" xfId="0" applyFont="1" applyBorder="1" applyAlignment="1">
      <alignment horizontal="left" vertical="center" indent="1"/>
    </xf>
    <xf numFmtId="0" fontId="6" fillId="0" borderId="33" xfId="0" applyFont="1" applyBorder="1" applyAlignment="1">
      <alignment horizontal="left" vertical="center" indent="1"/>
    </xf>
    <xf numFmtId="0" fontId="6" fillId="0" borderId="34" xfId="0" applyFont="1" applyBorder="1" applyAlignment="1">
      <alignment horizontal="left" vertical="center" indent="1"/>
    </xf>
    <xf numFmtId="0" fontId="14" fillId="0" borderId="0" xfId="0" applyFont="1" applyAlignment="1">
      <alignment horizontal="left" indent="5"/>
    </xf>
    <xf numFmtId="0" fontId="30" fillId="2" borderId="0" xfId="0" applyFont="1" applyFill="1" applyAlignment="1">
      <alignment horizontal="left" indent="7"/>
    </xf>
    <xf numFmtId="0" fontId="17" fillId="0" borderId="0" xfId="0" applyFont="1" applyAlignment="1">
      <alignment horizontal="left" vertical="center" indent="5"/>
    </xf>
    <xf numFmtId="0" fontId="17" fillId="0" borderId="0" xfId="0" applyFont="1" applyAlignment="1">
      <alignment horizontal="left" vertical="center" indent="6"/>
    </xf>
    <xf numFmtId="0" fontId="30" fillId="0" borderId="0" xfId="0" applyFont="1" applyAlignment="1">
      <alignment horizontal="left" indent="6"/>
    </xf>
    <xf numFmtId="0" fontId="30" fillId="0" borderId="0" xfId="0" applyFont="1" applyAlignment="1">
      <alignment horizontal="left" indent="5"/>
    </xf>
    <xf numFmtId="0" fontId="21" fillId="0" borderId="0" xfId="0" applyFont="1"/>
    <xf numFmtId="0" fontId="18" fillId="0" borderId="0" xfId="0" applyFont="1" applyAlignment="1">
      <alignment horizontal="left" indent="7"/>
    </xf>
    <xf numFmtId="0" fontId="30" fillId="2" borderId="0" xfId="0" applyFont="1" applyFill="1" applyAlignment="1">
      <alignment horizontal="left" indent="6"/>
    </xf>
    <xf numFmtId="169" fontId="27" fillId="0" borderId="32" xfId="0" applyNumberFormat="1" applyFont="1" applyBorder="1" applyAlignment="1">
      <alignment horizontal="left" vertical="center" wrapText="1" indent="1" shrinkToFit="1"/>
    </xf>
    <xf numFmtId="2" fontId="14" fillId="0" borderId="0" xfId="0" applyNumberFormat="1" applyFont="1" applyAlignment="1">
      <alignment vertical="center" wrapText="1"/>
    </xf>
    <xf numFmtId="0" fontId="0" fillId="2" borderId="0" xfId="0" applyFill="1"/>
    <xf numFmtId="0" fontId="0" fillId="2" borderId="0" xfId="0" applyFill="1" applyAlignment="1">
      <alignment horizontal="right" indent="1"/>
    </xf>
    <xf numFmtId="0" fontId="6" fillId="0" borderId="11" xfId="2" applyFont="1" applyBorder="1" applyAlignment="1">
      <alignment horizontal="left" vertical="center"/>
    </xf>
    <xf numFmtId="0" fontId="6" fillId="0" borderId="11" xfId="2" applyFont="1" applyBorder="1" applyAlignment="1">
      <alignment horizontal="right" vertical="center" wrapText="1" indent="1"/>
    </xf>
    <xf numFmtId="0" fontId="15" fillId="0" borderId="0" xfId="2" applyFont="1" applyAlignment="1">
      <alignment horizontal="left" vertical="center" indent="1"/>
    </xf>
    <xf numFmtId="0" fontId="15" fillId="0" borderId="8" xfId="2" quotePrefix="1" applyFont="1" applyBorder="1" applyAlignment="1">
      <alignment horizontal="left" vertical="center" indent="1"/>
    </xf>
    <xf numFmtId="0" fontId="15" fillId="0" borderId="8" xfId="2" quotePrefix="1" applyFont="1" applyBorder="1" applyAlignment="1">
      <alignment horizontal="right" vertical="center" wrapText="1" indent="2"/>
    </xf>
    <xf numFmtId="0" fontId="6" fillId="0" borderId="1" xfId="2" applyFont="1" applyBorder="1" applyAlignment="1">
      <alignment horizontal="right" vertical="center" wrapText="1" indent="1"/>
    </xf>
    <xf numFmtId="0" fontId="41" fillId="0" borderId="0" xfId="0" applyFont="1"/>
    <xf numFmtId="167" fontId="7" fillId="0" borderId="4" xfId="3" quotePrefix="1" applyNumberFormat="1" applyFont="1" applyFill="1" applyBorder="1" applyAlignment="1">
      <alignment horizontal="right"/>
    </xf>
    <xf numFmtId="0" fontId="6" fillId="0" borderId="8" xfId="2" quotePrefix="1" applyFont="1" applyBorder="1" applyAlignment="1">
      <alignment horizontal="right" vertical="center" wrapText="1" indent="1"/>
    </xf>
    <xf numFmtId="0" fontId="42" fillId="0" borderId="0" xfId="0" applyFont="1"/>
    <xf numFmtId="169" fontId="42" fillId="0" borderId="0" xfId="0" applyNumberFormat="1" applyFont="1" applyAlignment="1">
      <alignment horizontal="right" wrapText="1"/>
    </xf>
    <xf numFmtId="0" fontId="15" fillId="0" borderId="1" xfId="0" quotePrefix="1" applyFont="1" applyBorder="1" applyAlignment="1">
      <alignment horizontal="right" vertical="center" indent="2"/>
    </xf>
    <xf numFmtId="165" fontId="41" fillId="0" borderId="0" xfId="0" applyNumberFormat="1" applyFont="1" applyAlignment="1">
      <alignment horizontal="right" vertical="center" indent="1"/>
    </xf>
    <xf numFmtId="169" fontId="14" fillId="2" borderId="11" xfId="0" applyNumberFormat="1" applyFont="1" applyFill="1" applyBorder="1" applyAlignment="1">
      <alignment horizontal="right" vertical="center" wrapText="1"/>
    </xf>
    <xf numFmtId="170" fontId="6" fillId="2" borderId="8" xfId="0" applyNumberFormat="1" applyFont="1" applyFill="1" applyBorder="1" applyAlignment="1">
      <alignment horizontal="right" vertical="center" wrapText="1"/>
    </xf>
    <xf numFmtId="169" fontId="6" fillId="2" borderId="0" xfId="0" applyNumberFormat="1" applyFont="1" applyFill="1" applyAlignment="1">
      <alignment horizontal="right" vertical="center" wrapText="1"/>
    </xf>
    <xf numFmtId="49" fontId="6" fillId="0" borderId="0" xfId="0" applyNumberFormat="1" applyFont="1" applyAlignment="1">
      <alignment horizontal="right" indent="1"/>
    </xf>
    <xf numFmtId="0" fontId="4" fillId="0" borderId="6" xfId="0" applyFont="1" applyBorder="1" applyAlignment="1">
      <alignment horizontal="right" vertical="center" indent="1"/>
    </xf>
    <xf numFmtId="0" fontId="41" fillId="0" borderId="0" xfId="0" applyFont="1" applyAlignment="1">
      <alignment horizontal="right" indent="1"/>
    </xf>
    <xf numFmtId="0" fontId="15" fillId="2" borderId="0" xfId="2" applyFont="1" applyFill="1" applyAlignment="1">
      <alignment horizontal="right" vertical="center" indent="1"/>
    </xf>
    <xf numFmtId="0" fontId="7" fillId="2" borderId="1" xfId="2" applyFont="1" applyFill="1" applyBorder="1" applyAlignment="1">
      <alignment horizontal="right" vertical="center" wrapText="1" indent="1"/>
    </xf>
    <xf numFmtId="0" fontId="3" fillId="0" borderId="0" xfId="0" applyFont="1"/>
    <xf numFmtId="0" fontId="3" fillId="0" borderId="0" xfId="0" applyFont="1" applyAlignment="1">
      <alignment horizontal="right" vertical="center"/>
    </xf>
    <xf numFmtId="0" fontId="15" fillId="0" borderId="0" xfId="2" applyFont="1" applyAlignment="1">
      <alignment horizontal="left" vertical="center"/>
    </xf>
    <xf numFmtId="164" fontId="7" fillId="0" borderId="0" xfId="5" applyNumberFormat="1" applyFont="1" applyFill="1" applyBorder="1" applyAlignment="1">
      <alignment horizontal="right" vertical="center"/>
    </xf>
    <xf numFmtId="167" fontId="7" fillId="2" borderId="4" xfId="3" quotePrefix="1" applyNumberFormat="1" applyFont="1" applyFill="1" applyBorder="1" applyAlignment="1">
      <alignment horizontal="right"/>
    </xf>
    <xf numFmtId="0" fontId="43" fillId="0" borderId="0" xfId="0" applyFont="1"/>
    <xf numFmtId="0" fontId="26" fillId="0" borderId="0" xfId="0" applyFont="1"/>
    <xf numFmtId="0" fontId="44" fillId="0" borderId="0" xfId="0" applyFont="1"/>
    <xf numFmtId="0" fontId="7" fillId="0" borderId="5" xfId="2" applyFont="1" applyBorder="1" applyAlignment="1">
      <alignment horizontal="left"/>
    </xf>
    <xf numFmtId="0" fontId="5" fillId="0" borderId="0" xfId="0" applyFont="1"/>
    <xf numFmtId="0" fontId="26" fillId="2" borderId="1" xfId="2" applyFont="1" applyFill="1" applyBorder="1" applyAlignment="1">
      <alignment horizontal="right" vertical="center" wrapText="1" indent="1"/>
    </xf>
    <xf numFmtId="0" fontId="15" fillId="2" borderId="0" xfId="0" applyFont="1" applyFill="1" applyAlignment="1">
      <alignment horizontal="left" vertical="center" indent="1"/>
    </xf>
    <xf numFmtId="0" fontId="7" fillId="0" borderId="0" xfId="2" applyFont="1" applyAlignment="1">
      <alignment horizontal="left" vertical="center" wrapText="1"/>
    </xf>
    <xf numFmtId="0" fontId="47" fillId="0" borderId="0" xfId="0" applyFont="1"/>
    <xf numFmtId="169" fontId="26" fillId="0" borderId="0" xfId="0" applyNumberFormat="1" applyFont="1" applyAlignment="1">
      <alignment horizontal="right" vertical="center" wrapText="1"/>
    </xf>
    <xf numFmtId="169" fontId="26" fillId="0" borderId="0" xfId="5" quotePrefix="1" applyNumberFormat="1" applyFont="1" applyFill="1" applyBorder="1" applyAlignment="1">
      <alignment horizontal="right" vertical="center" wrapText="1"/>
    </xf>
    <xf numFmtId="0" fontId="26" fillId="0" borderId="0" xfId="0" quotePrefix="1" applyFont="1" applyAlignment="1">
      <alignment horizontal="right" vertical="center" wrapText="1" indent="1"/>
    </xf>
    <xf numFmtId="0" fontId="46" fillId="2" borderId="23" xfId="2" quotePrefix="1" applyFont="1" applyFill="1" applyBorder="1" applyAlignment="1">
      <alignment horizontal="right" vertical="center" wrapText="1" indent="1"/>
    </xf>
    <xf numFmtId="165" fontId="26" fillId="0" borderId="0" xfId="0" applyNumberFormat="1" applyFont="1" applyAlignment="1">
      <alignment horizontal="left" vertical="center"/>
    </xf>
    <xf numFmtId="165" fontId="26" fillId="0" borderId="0" xfId="0" applyNumberFormat="1" applyFont="1" applyAlignment="1">
      <alignment horizontal="right" vertical="center" indent="1"/>
    </xf>
    <xf numFmtId="165" fontId="26" fillId="0" borderId="0" xfId="0" applyNumberFormat="1" applyFont="1" applyAlignment="1">
      <alignment horizontal="right" vertical="center" wrapText="1"/>
    </xf>
    <xf numFmtId="164" fontId="0" fillId="0" borderId="0" xfId="0" applyNumberFormat="1"/>
    <xf numFmtId="0" fontId="6" fillId="0" borderId="1" xfId="0" applyFont="1" applyBorder="1" applyAlignment="1">
      <alignment horizontal="left"/>
    </xf>
    <xf numFmtId="0" fontId="7" fillId="0" borderId="5" xfId="2" applyFont="1" applyBorder="1" applyAlignment="1">
      <alignment horizontal="left" wrapText="1"/>
    </xf>
    <xf numFmtId="166" fontId="7" fillId="0" borderId="1" xfId="0" applyNumberFormat="1" applyFont="1" applyBorder="1" applyAlignment="1">
      <alignment horizontal="left"/>
    </xf>
    <xf numFmtId="0" fontId="7" fillId="0" borderId="0" xfId="2" applyFont="1" applyAlignment="1">
      <alignment horizontal="left"/>
    </xf>
    <xf numFmtId="0" fontId="15" fillId="0" borderId="0" xfId="2" applyFont="1" applyAlignment="1">
      <alignment horizontal="left" indent="1"/>
    </xf>
    <xf numFmtId="0" fontId="15" fillId="0" borderId="6" xfId="2" applyFont="1" applyBorder="1" applyAlignment="1">
      <alignment horizontal="left" indent="1"/>
    </xf>
    <xf numFmtId="0" fontId="7" fillId="0" borderId="0" xfId="2" applyFont="1" applyAlignment="1">
      <alignment horizontal="right" wrapText="1"/>
    </xf>
    <xf numFmtId="0" fontId="15" fillId="0" borderId="0" xfId="2" applyFont="1" applyAlignment="1">
      <alignment horizontal="left"/>
    </xf>
    <xf numFmtId="0" fontId="15" fillId="0" borderId="6" xfId="2" applyFont="1" applyBorder="1" applyAlignment="1">
      <alignment horizontal="left"/>
    </xf>
    <xf numFmtId="0" fontId="7" fillId="0" borderId="6" xfId="2" applyFont="1" applyBorder="1" applyAlignment="1">
      <alignment horizontal="right" wrapText="1"/>
    </xf>
    <xf numFmtId="3" fontId="6" fillId="0" borderId="0" xfId="5" applyNumberFormat="1" applyFont="1" applyFill="1" applyBorder="1" applyAlignment="1">
      <alignment horizontal="right" wrapText="1"/>
    </xf>
    <xf numFmtId="164" fontId="6" fillId="0" borderId="0" xfId="5" applyNumberFormat="1" applyFont="1" applyFill="1" applyBorder="1" applyAlignment="1">
      <alignment horizontal="right" wrapText="1"/>
    </xf>
    <xf numFmtId="49" fontId="6" fillId="0" borderId="0" xfId="5" applyNumberFormat="1" applyFont="1" applyFill="1" applyBorder="1" applyAlignment="1">
      <alignment horizontal="right" wrapText="1"/>
    </xf>
    <xf numFmtId="3" fontId="6" fillId="0" borderId="6" xfId="5" applyNumberFormat="1" applyFont="1" applyFill="1" applyBorder="1" applyAlignment="1">
      <alignment horizontal="right" wrapText="1"/>
    </xf>
    <xf numFmtId="164" fontId="6" fillId="0" borderId="6" xfId="5" applyNumberFormat="1" applyFont="1" applyFill="1" applyBorder="1" applyAlignment="1">
      <alignment horizontal="right" wrapText="1"/>
    </xf>
    <xf numFmtId="0" fontId="7" fillId="0" borderId="5" xfId="2" applyFont="1" applyBorder="1" applyAlignment="1">
      <alignment horizontal="right" wrapText="1" indent="1"/>
    </xf>
    <xf numFmtId="0" fontId="7" fillId="0" borderId="6" xfId="2" applyFont="1" applyBorder="1" applyAlignment="1">
      <alignment horizontal="left"/>
    </xf>
    <xf numFmtId="166" fontId="6" fillId="0" borderId="0" xfId="0" applyNumberFormat="1" applyFont="1" applyAlignment="1">
      <alignment horizontal="left"/>
    </xf>
    <xf numFmtId="0" fontId="6" fillId="0" borderId="0" xfId="0" applyFont="1" applyAlignment="1">
      <alignment horizontal="left"/>
    </xf>
    <xf numFmtId="166" fontId="6" fillId="0" borderId="6" xfId="0" applyNumberFormat="1" applyFont="1" applyBorder="1" applyAlignment="1">
      <alignment horizontal="left"/>
    </xf>
    <xf numFmtId="0" fontId="6" fillId="0" borderId="6" xfId="0" applyFont="1" applyBorder="1" applyAlignment="1">
      <alignment horizontal="left"/>
    </xf>
    <xf numFmtId="166" fontId="7" fillId="0" borderId="7" xfId="0" applyNumberFormat="1" applyFont="1" applyBorder="1" applyAlignment="1">
      <alignment horizontal="left"/>
    </xf>
    <xf numFmtId="0" fontId="6" fillId="0" borderId="7" xfId="0" applyFont="1" applyBorder="1" applyAlignment="1">
      <alignment horizontal="left"/>
    </xf>
    <xf numFmtId="166" fontId="7" fillId="0" borderId="6" xfId="0" applyNumberFormat="1" applyFont="1" applyBorder="1" applyAlignment="1">
      <alignment horizontal="left"/>
    </xf>
    <xf numFmtId="0" fontId="6" fillId="0" borderId="6" xfId="0" applyFont="1" applyBorder="1" applyAlignment="1">
      <alignment horizontal="left" wrapText="1"/>
    </xf>
    <xf numFmtId="166" fontId="7" fillId="0" borderId="0" xfId="0" applyNumberFormat="1" applyFont="1" applyAlignment="1">
      <alignment horizontal="left"/>
    </xf>
    <xf numFmtId="0" fontId="6" fillId="0" borderId="0" xfId="0" applyFont="1" applyAlignment="1">
      <alignment horizontal="left" wrapText="1"/>
    </xf>
    <xf numFmtId="0" fontId="6" fillId="0" borderId="0" xfId="2" applyFont="1" applyAlignment="1">
      <alignment horizontal="left" wrapText="1"/>
    </xf>
    <xf numFmtId="0" fontId="7" fillId="0" borderId="6" xfId="0" applyFont="1" applyBorder="1" applyAlignment="1">
      <alignment horizontal="left"/>
    </xf>
    <xf numFmtId="0" fontId="7" fillId="0" borderId="0" xfId="0" applyFont="1" applyAlignment="1">
      <alignment horizontal="right" wrapText="1"/>
    </xf>
    <xf numFmtId="0" fontId="6" fillId="0" borderId="0" xfId="0" applyFont="1" applyAlignment="1">
      <alignment horizontal="right" wrapText="1"/>
    </xf>
    <xf numFmtId="0" fontId="6" fillId="0" borderId="6" xfId="0" applyFont="1" applyBorder="1" applyAlignment="1">
      <alignment horizontal="right" wrapText="1"/>
    </xf>
    <xf numFmtId="0" fontId="6" fillId="0" borderId="7" xfId="0" applyFont="1" applyBorder="1" applyAlignment="1">
      <alignment horizontal="right" wrapText="1"/>
    </xf>
    <xf numFmtId="0" fontId="7" fillId="0" borderId="6" xfId="0" applyFont="1" applyBorder="1" applyAlignment="1">
      <alignment horizontal="right" wrapText="1"/>
    </xf>
    <xf numFmtId="0" fontId="7" fillId="0" borderId="1" xfId="0" applyFont="1" applyBorder="1" applyAlignment="1">
      <alignment horizontal="right" wrapText="1"/>
    </xf>
    <xf numFmtId="0" fontId="9" fillId="0" borderId="0" xfId="0" applyFont="1" applyAlignment="1">
      <alignment horizontal="right" wrapText="1"/>
    </xf>
    <xf numFmtId="167" fontId="7" fillId="2" borderId="4" xfId="5" quotePrefix="1" applyNumberFormat="1" applyFont="1" applyFill="1" applyBorder="1" applyAlignment="1">
      <alignment horizontal="right"/>
    </xf>
    <xf numFmtId="167" fontId="6" fillId="2" borderId="4" xfId="5" quotePrefix="1" applyNumberFormat="1" applyFont="1" applyFill="1" applyBorder="1" applyAlignment="1">
      <alignment horizontal="right"/>
    </xf>
    <xf numFmtId="167" fontId="7" fillId="0" borderId="4" xfId="3" quotePrefix="1" applyNumberFormat="1" applyFont="1" applyFill="1" applyBorder="1" applyAlignment="1">
      <alignment horizontal="right" indent="1"/>
    </xf>
    <xf numFmtId="43" fontId="7" fillId="2" borderId="0" xfId="5" quotePrefix="1" applyFont="1" applyFill="1" applyBorder="1" applyAlignment="1">
      <alignment horizontal="right" vertical="center"/>
    </xf>
    <xf numFmtId="49" fontId="18" fillId="0" borderId="0" xfId="0" applyNumberFormat="1" applyFont="1" applyAlignment="1">
      <alignment vertical="center" wrapText="1"/>
    </xf>
    <xf numFmtId="0" fontId="9" fillId="0" borderId="20" xfId="0" applyFont="1" applyBorder="1" applyAlignment="1">
      <alignment horizontal="right" wrapText="1"/>
    </xf>
    <xf numFmtId="0" fontId="9" fillId="0" borderId="21" xfId="0" applyFont="1" applyBorder="1" applyAlignment="1">
      <alignment horizontal="right" wrapText="1"/>
    </xf>
    <xf numFmtId="0" fontId="7" fillId="2" borderId="0" xfId="2" applyFont="1" applyFill="1" applyAlignment="1">
      <alignment horizontal="right" wrapText="1"/>
    </xf>
    <xf numFmtId="0" fontId="9" fillId="0" borderId="20" xfId="0" applyFont="1" applyBorder="1" applyAlignment="1">
      <alignment horizontal="right"/>
    </xf>
    <xf numFmtId="0" fontId="9" fillId="0" borderId="22" xfId="0" applyFont="1" applyBorder="1" applyAlignment="1">
      <alignment horizontal="right" wrapText="1"/>
    </xf>
    <xf numFmtId="167" fontId="6" fillId="2" borderId="0" xfId="3" quotePrefix="1" applyNumberFormat="1" applyFont="1" applyFill="1" applyBorder="1" applyAlignment="1">
      <alignment horizontal="right" vertical="center" wrapText="1" indent="1"/>
    </xf>
    <xf numFmtId="169" fontId="14" fillId="0" borderId="1" xfId="5" applyNumberFormat="1" applyFont="1" applyBorder="1" applyAlignment="1">
      <alignment horizontal="right" vertical="center" wrapText="1"/>
    </xf>
    <xf numFmtId="0" fontId="0" fillId="0" borderId="0" xfId="0" applyAlignment="1">
      <alignment horizontal="right" vertical="center" indent="1"/>
    </xf>
    <xf numFmtId="49" fontId="6" fillId="0" borderId="4" xfId="3" quotePrefix="1" applyNumberFormat="1" applyFont="1" applyFill="1" applyBorder="1" applyAlignment="1">
      <alignment horizontal="right"/>
    </xf>
    <xf numFmtId="167" fontId="6" fillId="0" borderId="0" xfId="3" quotePrefix="1" applyNumberFormat="1" applyFont="1" applyFill="1" applyBorder="1" applyAlignment="1">
      <alignment horizontal="right" vertical="center"/>
    </xf>
    <xf numFmtId="167" fontId="6" fillId="5" borderId="0" xfId="3" quotePrefix="1" applyNumberFormat="1" applyFont="1" applyFill="1" applyBorder="1" applyAlignment="1">
      <alignment horizontal="right" vertical="center"/>
    </xf>
    <xf numFmtId="175" fontId="14" fillId="0" borderId="0" xfId="0" applyNumberFormat="1" applyFont="1" applyAlignment="1">
      <alignment horizontal="right" vertical="center" wrapText="1"/>
    </xf>
    <xf numFmtId="175" fontId="14" fillId="2" borderId="0" xfId="0" applyNumberFormat="1" applyFont="1" applyFill="1" applyAlignment="1">
      <alignment horizontal="right" vertical="center" wrapText="1"/>
    </xf>
    <xf numFmtId="169" fontId="14" fillId="0" borderId="6" xfId="0" applyNumberFormat="1" applyFont="1" applyBorder="1" applyAlignment="1">
      <alignment horizontal="right" vertical="center" wrapText="1"/>
    </xf>
    <xf numFmtId="169" fontId="14" fillId="2" borderId="6" xfId="0" applyNumberFormat="1" applyFont="1" applyFill="1" applyBorder="1" applyAlignment="1">
      <alignment horizontal="right" vertical="center" wrapText="1"/>
    </xf>
    <xf numFmtId="37" fontId="14" fillId="0" borderId="0" xfId="0" applyNumberFormat="1" applyFont="1" applyAlignment="1">
      <alignment horizontal="right" vertical="center" wrapText="1"/>
    </xf>
    <xf numFmtId="37" fontId="14" fillId="2" borderId="0" xfId="0" applyNumberFormat="1" applyFont="1" applyFill="1" applyAlignment="1">
      <alignment horizontal="right" vertical="center" wrapText="1"/>
    </xf>
    <xf numFmtId="37" fontId="36" fillId="0" borderId="0" xfId="0" applyNumberFormat="1" applyFont="1" applyAlignment="1">
      <alignment horizontal="right" vertical="center" wrapText="1"/>
    </xf>
    <xf numFmtId="176" fontId="14" fillId="2" borderId="0" xfId="0" applyNumberFormat="1" applyFont="1" applyFill="1" applyAlignment="1">
      <alignment horizontal="right" vertical="center" wrapText="1"/>
    </xf>
    <xf numFmtId="176" fontId="14" fillId="0" borderId="0" xfId="0" applyNumberFormat="1" applyFont="1" applyAlignment="1">
      <alignment horizontal="right" vertical="center" wrapText="1"/>
    </xf>
    <xf numFmtId="172" fontId="14" fillId="2" borderId="0" xfId="0" applyNumberFormat="1" applyFont="1" applyFill="1" applyAlignment="1">
      <alignment horizontal="right" vertical="center" wrapText="1"/>
    </xf>
    <xf numFmtId="177" fontId="14" fillId="0" borderId="0" xfId="0" applyNumberFormat="1" applyFont="1" applyAlignment="1">
      <alignment horizontal="right" vertical="center" wrapText="1"/>
    </xf>
    <xf numFmtId="49" fontId="6" fillId="0" borderId="0" xfId="0" applyNumberFormat="1" applyFont="1" applyAlignment="1">
      <alignment vertical="center"/>
    </xf>
    <xf numFmtId="49" fontId="15" fillId="0" borderId="0" xfId="0" applyNumberFormat="1" applyFont="1" applyAlignment="1">
      <alignment horizontal="left" vertical="center" indent="1"/>
    </xf>
    <xf numFmtId="173" fontId="47" fillId="0" borderId="0" xfId="5" applyNumberFormat="1" applyFont="1" applyFill="1" applyBorder="1" applyAlignment="1">
      <alignment horizontal="right" vertical="center" wrapText="1"/>
    </xf>
    <xf numFmtId="1" fontId="6" fillId="0" borderId="0" xfId="3" quotePrefix="1" applyNumberFormat="1" applyFont="1" applyFill="1" applyBorder="1" applyAlignment="1">
      <alignment vertical="center" wrapText="1"/>
    </xf>
    <xf numFmtId="1" fontId="6" fillId="0" borderId="0" xfId="0" applyNumberFormat="1" applyFont="1" applyAlignment="1">
      <alignment horizontal="right" vertical="center" wrapText="1"/>
    </xf>
    <xf numFmtId="1" fontId="6" fillId="0" borderId="0" xfId="3" quotePrefix="1" applyNumberFormat="1" applyFont="1" applyFill="1" applyBorder="1" applyAlignment="1">
      <alignment horizontal="right" vertical="center" wrapText="1"/>
    </xf>
    <xf numFmtId="3" fontId="6" fillId="0" borderId="0" xfId="3" quotePrefix="1" applyNumberFormat="1" applyFont="1" applyFill="1" applyBorder="1" applyAlignment="1">
      <alignment horizontal="right" vertical="center" wrapText="1"/>
    </xf>
    <xf numFmtId="3" fontId="14" fillId="0" borderId="0" xfId="0" applyNumberFormat="1" applyFont="1" applyAlignment="1">
      <alignment horizontal="right" vertical="center" wrapText="1"/>
    </xf>
    <xf numFmtId="1" fontId="6" fillId="0" borderId="1" xfId="3" quotePrefix="1" applyNumberFormat="1" applyFont="1" applyFill="1" applyBorder="1" applyAlignment="1">
      <alignment vertical="center" wrapText="1"/>
    </xf>
    <xf numFmtId="1" fontId="6" fillId="0" borderId="0" xfId="3" quotePrefix="1" applyNumberFormat="1" applyFont="1" applyFill="1" applyBorder="1" applyAlignment="1">
      <alignment horizontal="right" vertical="center" indent="1"/>
    </xf>
    <xf numFmtId="175" fontId="6" fillId="0" borderId="0" xfId="0" applyNumberFormat="1" applyFont="1" applyAlignment="1">
      <alignment horizontal="right" vertical="center" wrapText="1"/>
    </xf>
    <xf numFmtId="166" fontId="7" fillId="0" borderId="40" xfId="0" applyNumberFormat="1" applyFont="1" applyBorder="1" applyAlignment="1">
      <alignment horizontal="left" vertical="center"/>
    </xf>
    <xf numFmtId="166" fontId="7" fillId="0" borderId="40" xfId="0" applyNumberFormat="1" applyFont="1" applyBorder="1" applyAlignment="1">
      <alignment horizontal="right" vertical="center"/>
    </xf>
    <xf numFmtId="0" fontId="48" fillId="0" borderId="0" xfId="2" applyFont="1" applyAlignment="1">
      <alignment vertical="center"/>
    </xf>
    <xf numFmtId="43" fontId="6" fillId="0" borderId="0" xfId="5" applyNumberFormat="1" applyFont="1" applyAlignment="1">
      <alignment horizontal="right" vertical="center" wrapText="1"/>
    </xf>
    <xf numFmtId="0" fontId="7" fillId="0" borderId="5" xfId="2" applyFont="1" applyBorder="1" applyAlignment="1">
      <alignment horizontal="left" vertical="center"/>
    </xf>
    <xf numFmtId="0" fontId="7" fillId="0" borderId="5" xfId="2" applyFont="1" applyBorder="1" applyAlignment="1">
      <alignment horizontal="right" vertical="center" wrapText="1" indent="1"/>
    </xf>
    <xf numFmtId="3" fontId="6" fillId="2" borderId="0" xfId="2" applyNumberFormat="1" applyFont="1" applyFill="1" applyAlignment="1">
      <alignment horizontal="right" vertical="center" wrapText="1"/>
    </xf>
    <xf numFmtId="3" fontId="6" fillId="0" borderId="0" xfId="2" applyNumberFormat="1" applyFont="1" applyAlignment="1">
      <alignment horizontal="right" vertical="center" wrapText="1"/>
    </xf>
    <xf numFmtId="0" fontId="50" fillId="0" borderId="0" xfId="0" applyFont="1"/>
    <xf numFmtId="3" fontId="7" fillId="0" borderId="0" xfId="0" applyNumberFormat="1" applyFont="1" applyAlignment="1">
      <alignment vertical="center" wrapText="1"/>
    </xf>
    <xf numFmtId="167" fontId="6" fillId="0" borderId="6" xfId="3" quotePrefix="1" applyNumberFormat="1" applyFont="1" applyFill="1" applyBorder="1" applyAlignment="1">
      <alignment horizontal="right"/>
    </xf>
    <xf numFmtId="3" fontId="7" fillId="0" borderId="19" xfId="0" applyNumberFormat="1" applyFont="1" applyBorder="1" applyAlignment="1">
      <alignment horizontal="right" vertical="center" wrapText="1"/>
    </xf>
    <xf numFmtId="3" fontId="6" fillId="0" borderId="0" xfId="0" applyNumberFormat="1" applyFont="1" applyAlignment="1">
      <alignment horizontal="right" vertical="center" wrapText="1"/>
    </xf>
    <xf numFmtId="3" fontId="6" fillId="0" borderId="6" xfId="0" applyNumberFormat="1" applyFont="1" applyBorder="1" applyAlignment="1">
      <alignment horizontal="right" vertical="center" wrapText="1"/>
    </xf>
    <xf numFmtId="3" fontId="7" fillId="0" borderId="0" xfId="0" applyNumberFormat="1" applyFont="1" applyAlignment="1">
      <alignment horizontal="right" vertical="center" wrapText="1"/>
    </xf>
    <xf numFmtId="3" fontId="7" fillId="0" borderId="7" xfId="0" applyNumberFormat="1" applyFont="1" applyBorder="1" applyAlignment="1">
      <alignment horizontal="right" vertical="center" wrapText="1"/>
    </xf>
    <xf numFmtId="3" fontId="6" fillId="0" borderId="0" xfId="0" applyNumberFormat="1" applyFont="1" applyAlignment="1">
      <alignment horizontal="right" vertical="center"/>
    </xf>
    <xf numFmtId="3" fontId="7" fillId="0" borderId="1" xfId="0" applyNumberFormat="1" applyFont="1" applyBorder="1" applyAlignment="1">
      <alignment horizontal="right" vertical="center" wrapText="1"/>
    </xf>
    <xf numFmtId="0" fontId="2" fillId="0" borderId="0" xfId="0" applyFont="1" applyAlignment="1">
      <alignment vertical="center"/>
    </xf>
    <xf numFmtId="167" fontId="6" fillId="2" borderId="0" xfId="3" quotePrefix="1" applyNumberFormat="1" applyFont="1" applyFill="1" applyBorder="1" applyAlignment="1">
      <alignment horizontal="right" vertical="center"/>
    </xf>
    <xf numFmtId="0" fontId="51" fillId="0" borderId="0" xfId="0" applyFont="1"/>
    <xf numFmtId="0" fontId="15" fillId="0" borderId="0" xfId="2" quotePrefix="1" applyFont="1" applyAlignment="1">
      <alignment horizontal="left" vertical="center" indent="1"/>
    </xf>
    <xf numFmtId="0" fontId="15" fillId="0" borderId="1" xfId="2" applyFont="1" applyBorder="1" applyAlignment="1">
      <alignment horizontal="left" vertical="center" wrapText="1" indent="1"/>
    </xf>
    <xf numFmtId="0" fontId="47" fillId="0" borderId="0" xfId="2" quotePrefix="1" applyFont="1" applyAlignment="1">
      <alignment horizontal="right" vertical="center" wrapText="1" indent="1"/>
    </xf>
    <xf numFmtId="0" fontId="52" fillId="0" borderId="0" xfId="0" applyFont="1"/>
    <xf numFmtId="0" fontId="53" fillId="0" borderId="0" xfId="0" applyFont="1"/>
    <xf numFmtId="167" fontId="7" fillId="2" borderId="4" xfId="3" quotePrefix="1" applyNumberFormat="1" applyFont="1" applyFill="1" applyBorder="1" applyAlignment="1">
      <alignment wrapText="1"/>
    </xf>
    <xf numFmtId="0" fontId="54" fillId="0" borderId="0" xfId="0" applyFont="1"/>
    <xf numFmtId="0" fontId="7" fillId="4" borderId="4" xfId="0" applyFont="1" applyFill="1" applyBorder="1" applyAlignment="1">
      <alignment horizontal="right" indent="2"/>
    </xf>
    <xf numFmtId="0" fontId="6" fillId="0" borderId="24" xfId="0" applyFont="1" applyBorder="1" applyAlignment="1">
      <alignment horizontal="right" vertical="center" wrapText="1"/>
    </xf>
    <xf numFmtId="0" fontId="6" fillId="2" borderId="0" xfId="2" applyFont="1" applyFill="1" applyAlignment="1">
      <alignment horizontal="left" vertical="center" wrapText="1"/>
    </xf>
    <xf numFmtId="0" fontId="15" fillId="2" borderId="0" xfId="2" quotePrefix="1" applyFont="1" applyFill="1" applyAlignment="1">
      <alignment horizontal="left" vertical="center" wrapText="1" indent="1"/>
    </xf>
    <xf numFmtId="0" fontId="7" fillId="0" borderId="0" xfId="2" applyFont="1" applyAlignment="1">
      <alignment horizontal="left" vertical="center" wrapText="1" indent="2"/>
    </xf>
    <xf numFmtId="0" fontId="15" fillId="0" borderId="0" xfId="2" quotePrefix="1" applyFont="1" applyAlignment="1">
      <alignment horizontal="left" vertical="center" wrapText="1" indent="3"/>
    </xf>
    <xf numFmtId="0" fontId="7" fillId="0" borderId="0" xfId="2" applyFont="1" applyAlignment="1">
      <alignment horizontal="left" vertical="center" indent="2"/>
    </xf>
    <xf numFmtId="0" fontId="15" fillId="0" borderId="8" xfId="2" quotePrefix="1" applyFont="1" applyBorder="1" applyAlignment="1">
      <alignment horizontal="left" vertical="center" wrapText="1" indent="1"/>
    </xf>
    <xf numFmtId="0" fontId="7" fillId="2" borderId="8" xfId="2" quotePrefix="1" applyFont="1" applyFill="1" applyBorder="1" applyAlignment="1">
      <alignment horizontal="left" vertical="center" wrapText="1"/>
    </xf>
    <xf numFmtId="0" fontId="18" fillId="2" borderId="0" xfId="0" applyFont="1" applyFill="1" applyAlignment="1">
      <alignment horizontal="left" vertical="center"/>
    </xf>
    <xf numFmtId="169" fontId="6" fillId="0" borderId="0" xfId="0" applyNumberFormat="1" applyFont="1" applyAlignment="1">
      <alignment vertical="center" wrapText="1"/>
    </xf>
    <xf numFmtId="165" fontId="6" fillId="0" borderId="0" xfId="5" applyNumberFormat="1" applyFont="1" applyFill="1" applyAlignment="1">
      <alignment horizontal="right" wrapText="1"/>
    </xf>
    <xf numFmtId="0" fontId="57" fillId="0" borderId="0" xfId="0" applyFont="1"/>
    <xf numFmtId="0" fontId="6" fillId="2" borderId="43" xfId="2" applyFont="1" applyFill="1" applyBorder="1" applyAlignment="1">
      <alignment horizontal="right" vertical="center" wrapText="1" indent="1"/>
    </xf>
    <xf numFmtId="169" fontId="6" fillId="0" borderId="43" xfId="5" applyNumberFormat="1" applyFont="1" applyFill="1" applyBorder="1" applyAlignment="1">
      <alignment horizontal="right" vertical="center" wrapText="1"/>
    </xf>
    <xf numFmtId="0" fontId="7" fillId="12" borderId="4" xfId="0" applyFont="1" applyFill="1" applyBorder="1"/>
    <xf numFmtId="0" fontId="58" fillId="0" borderId="0" xfId="2" applyFont="1" applyAlignment="1">
      <alignment vertical="center"/>
    </xf>
    <xf numFmtId="164" fontId="14" fillId="0" borderId="0" xfId="1" applyNumberFormat="1" applyFont="1" applyAlignment="1">
      <alignment horizontal="right" vertical="center" wrapText="1"/>
    </xf>
    <xf numFmtId="0" fontId="6" fillId="0" borderId="0" xfId="0" quotePrefix="1" applyFont="1" applyAlignment="1">
      <alignment horizontal="right" vertical="center" indent="1"/>
    </xf>
    <xf numFmtId="0" fontId="4" fillId="2" borderId="0" xfId="0" applyFont="1" applyFill="1" applyAlignment="1">
      <alignment horizontal="right" vertical="center" wrapText="1" indent="1"/>
    </xf>
    <xf numFmtId="0" fontId="6" fillId="2" borderId="0" xfId="2" quotePrefix="1" applyFont="1" applyFill="1" applyAlignment="1">
      <alignment horizontal="left" vertical="center" wrapText="1"/>
    </xf>
    <xf numFmtId="0" fontId="47" fillId="2" borderId="0" xfId="2" applyFont="1" applyFill="1" applyAlignment="1">
      <alignment horizontal="left" vertical="center" wrapText="1"/>
    </xf>
    <xf numFmtId="165" fontId="6" fillId="0" borderId="0" xfId="0" quotePrefix="1" applyNumberFormat="1" applyFont="1" applyAlignment="1">
      <alignment horizontal="right" vertical="center" indent="1"/>
    </xf>
    <xf numFmtId="0" fontId="6" fillId="2" borderId="23" xfId="2" quotePrefix="1" applyFont="1" applyFill="1" applyBorder="1" applyAlignment="1">
      <alignment horizontal="left" vertical="center" wrapText="1"/>
    </xf>
    <xf numFmtId="0" fontId="6" fillId="2" borderId="23" xfId="2" quotePrefix="1" applyFont="1" applyFill="1" applyBorder="1" applyAlignment="1">
      <alignment horizontal="right" vertical="center" wrapText="1" indent="1"/>
    </xf>
    <xf numFmtId="165" fontId="6" fillId="0" borderId="23" xfId="0" applyNumberFormat="1" applyFont="1" applyBorder="1" applyAlignment="1">
      <alignment horizontal="right" vertical="center" wrapText="1"/>
    </xf>
    <xf numFmtId="0" fontId="47" fillId="0" borderId="44" xfId="2" quotePrefix="1" applyFont="1" applyBorder="1" applyAlignment="1">
      <alignment horizontal="right" vertical="center" wrapText="1" indent="1"/>
    </xf>
    <xf numFmtId="164" fontId="6" fillId="0" borderId="23" xfId="5" applyNumberFormat="1" applyFont="1" applyFill="1" applyBorder="1" applyAlignment="1">
      <alignment horizontal="right" vertical="center" wrapText="1"/>
    </xf>
    <xf numFmtId="0" fontId="6" fillId="0" borderId="23" xfId="2" applyFont="1" applyBorder="1" applyAlignment="1">
      <alignment horizontal="right" vertical="center" wrapText="1" indent="1"/>
    </xf>
    <xf numFmtId="1" fontId="6" fillId="0" borderId="23" xfId="0" applyNumberFormat="1" applyFont="1" applyBorder="1" applyAlignment="1">
      <alignment horizontal="right" vertical="center" wrapText="1"/>
    </xf>
    <xf numFmtId="0" fontId="6" fillId="0" borderId="23" xfId="0" applyFont="1" applyBorder="1" applyAlignment="1">
      <alignment horizontal="right" vertical="center" wrapText="1"/>
    </xf>
    <xf numFmtId="0" fontId="15" fillId="0" borderId="23" xfId="0" quotePrefix="1" applyFont="1" applyBorder="1" applyAlignment="1">
      <alignment horizontal="right" vertical="center" indent="2"/>
    </xf>
    <xf numFmtId="1" fontId="6" fillId="0" borderId="23" xfId="3" quotePrefix="1" applyNumberFormat="1" applyFont="1" applyFill="1" applyBorder="1" applyAlignment="1">
      <alignment vertical="center" wrapText="1"/>
    </xf>
    <xf numFmtId="0" fontId="60" fillId="0" borderId="0" xfId="0" applyFont="1"/>
    <xf numFmtId="167" fontId="6" fillId="0" borderId="0" xfId="3" quotePrefix="1" applyNumberFormat="1" applyFont="1" applyAlignment="1">
      <alignment horizontal="right" wrapText="1"/>
    </xf>
    <xf numFmtId="3" fontId="6" fillId="0" borderId="0" xfId="5" applyNumberFormat="1" applyFont="1" applyAlignment="1">
      <alignment horizontal="right" wrapText="1"/>
    </xf>
    <xf numFmtId="164" fontId="6" fillId="0" borderId="0" xfId="5" applyNumberFormat="1" applyFont="1" applyAlignment="1">
      <alignment horizontal="right" wrapText="1"/>
    </xf>
    <xf numFmtId="3" fontId="6" fillId="0" borderId="6" xfId="5" applyNumberFormat="1" applyFont="1" applyBorder="1" applyAlignment="1">
      <alignment horizontal="right" wrapText="1"/>
    </xf>
    <xf numFmtId="164" fontId="6" fillId="0" borderId="6" xfId="5" applyNumberFormat="1" applyFont="1" applyBorder="1" applyAlignment="1">
      <alignment horizontal="right" wrapText="1"/>
    </xf>
    <xf numFmtId="167" fontId="6" fillId="0" borderId="6" xfId="3" quotePrefix="1" applyNumberFormat="1" applyFont="1" applyBorder="1" applyAlignment="1">
      <alignment horizontal="right"/>
    </xf>
    <xf numFmtId="167" fontId="6" fillId="2" borderId="6" xfId="3" quotePrefix="1" applyNumberFormat="1" applyFont="1" applyFill="1" applyBorder="1" applyAlignment="1">
      <alignment horizontal="right"/>
    </xf>
    <xf numFmtId="0" fontId="7" fillId="0" borderId="0" xfId="0" applyFont="1"/>
    <xf numFmtId="3" fontId="7" fillId="0" borderId="0" xfId="0" applyNumberFormat="1" applyFont="1" applyAlignment="1">
      <alignment horizontal="right" wrapText="1"/>
    </xf>
    <xf numFmtId="0" fontId="6" fillId="0" borderId="0" xfId="0" applyFont="1"/>
    <xf numFmtId="3" fontId="6" fillId="0" borderId="0" xfId="0" applyNumberFormat="1" applyFont="1" applyAlignment="1">
      <alignment horizontal="right" wrapText="1"/>
    </xf>
    <xf numFmtId="0" fontId="6" fillId="0" borderId="6" xfId="0" applyFont="1" applyBorder="1"/>
    <xf numFmtId="3" fontId="6" fillId="0" borderId="6" xfId="0" applyNumberFormat="1" applyFont="1" applyBorder="1" applyAlignment="1">
      <alignment horizontal="right" wrapText="1"/>
    </xf>
    <xf numFmtId="3" fontId="7" fillId="0" borderId="7" xfId="0" applyNumberFormat="1" applyFont="1" applyBorder="1" applyAlignment="1">
      <alignment horizontal="right" wrapText="1"/>
    </xf>
    <xf numFmtId="3" fontId="6" fillId="0" borderId="6" xfId="0" applyNumberFormat="1" applyFont="1" applyBorder="1" applyAlignment="1">
      <alignment horizontal="left"/>
    </xf>
    <xf numFmtId="3" fontId="6" fillId="0" borderId="0" xfId="2" applyNumberFormat="1" applyFont="1" applyAlignment="1">
      <alignment horizontal="right" wrapText="1"/>
    </xf>
    <xf numFmtId="3" fontId="6" fillId="0" borderId="0" xfId="0" applyNumberFormat="1" applyFont="1" applyAlignment="1">
      <alignment horizontal="right"/>
    </xf>
    <xf numFmtId="3" fontId="6" fillId="2" borderId="0" xfId="2" applyNumberFormat="1" applyFont="1" applyFill="1" applyAlignment="1">
      <alignment horizontal="right" wrapText="1"/>
    </xf>
    <xf numFmtId="3" fontId="7" fillId="0" borderId="1" xfId="0" applyNumberFormat="1" applyFont="1" applyBorder="1" applyAlignment="1">
      <alignment horizontal="right" wrapText="1"/>
    </xf>
    <xf numFmtId="3" fontId="0" fillId="0" borderId="0" xfId="0" applyNumberFormat="1"/>
    <xf numFmtId="0" fontId="61" fillId="0" borderId="0" xfId="2" applyFont="1" applyAlignment="1">
      <alignment vertical="center"/>
    </xf>
    <xf numFmtId="0" fontId="59" fillId="0" borderId="0" xfId="2" applyFont="1" applyAlignment="1">
      <alignment vertical="center"/>
    </xf>
    <xf numFmtId="0" fontId="56" fillId="0" borderId="0" xfId="0" applyFont="1" applyAlignment="1">
      <alignment horizontal="right" wrapText="1"/>
    </xf>
    <xf numFmtId="0" fontId="6" fillId="0" borderId="1" xfId="2" applyFont="1" applyBorder="1" applyAlignment="1">
      <alignment horizontal="left" vertical="center" wrapText="1"/>
    </xf>
    <xf numFmtId="0" fontId="6" fillId="0" borderId="1" xfId="2" applyFont="1" applyBorder="1" applyAlignment="1">
      <alignment horizontal="right" wrapText="1"/>
    </xf>
    <xf numFmtId="167" fontId="7" fillId="2" borderId="4" xfId="5" quotePrefix="1" applyNumberFormat="1" applyFont="1" applyFill="1" applyBorder="1" applyAlignment="1">
      <alignment horizontal="left"/>
    </xf>
    <xf numFmtId="164" fontId="6" fillId="0" borderId="20" xfId="5" applyNumberFormat="1" applyFont="1" applyBorder="1" applyAlignment="1">
      <alignment horizontal="right" wrapText="1"/>
    </xf>
    <xf numFmtId="164" fontId="6" fillId="2" borderId="21" xfId="5" quotePrefix="1" applyNumberFormat="1" applyFont="1" applyFill="1" applyBorder="1" applyAlignment="1">
      <alignment horizontal="right" wrapText="1"/>
    </xf>
    <xf numFmtId="164" fontId="6" fillId="2" borderId="21" xfId="5" applyNumberFormat="1" applyFont="1" applyFill="1" applyBorder="1" applyAlignment="1">
      <alignment horizontal="right" wrapText="1"/>
    </xf>
    <xf numFmtId="165" fontId="6" fillId="2" borderId="0" xfId="5" applyNumberFormat="1" applyFont="1" applyFill="1" applyAlignment="1">
      <alignment horizontal="right" wrapText="1"/>
    </xf>
    <xf numFmtId="166" fontId="7" fillId="0" borderId="22" xfId="0" applyNumberFormat="1" applyFont="1" applyBorder="1" applyAlignment="1">
      <alignment horizontal="left" vertical="center" wrapText="1"/>
    </xf>
    <xf numFmtId="164" fontId="6" fillId="2" borderId="22" xfId="5" quotePrefix="1" applyNumberFormat="1" applyFont="1" applyFill="1" applyBorder="1" applyAlignment="1">
      <alignment horizontal="right" wrapText="1"/>
    </xf>
    <xf numFmtId="164" fontId="6" fillId="2" borderId="22" xfId="5" applyNumberFormat="1" applyFont="1" applyFill="1" applyBorder="1" applyAlignment="1">
      <alignment horizontal="right" wrapText="1"/>
    </xf>
    <xf numFmtId="166" fontId="7" fillId="0" borderId="21" xfId="0" applyNumberFormat="1" applyFont="1" applyBorder="1" applyAlignment="1">
      <alignment horizontal="left" vertical="center"/>
    </xf>
    <xf numFmtId="0" fontId="62" fillId="0" borderId="0" xfId="0" applyFont="1" applyAlignment="1">
      <alignment vertical="center"/>
    </xf>
    <xf numFmtId="0" fontId="49" fillId="0" borderId="0" xfId="0" applyFont="1"/>
    <xf numFmtId="0" fontId="4" fillId="0" borderId="0" xfId="0" applyFont="1" applyAlignment="1">
      <alignment horizontal="right" vertical="center" wrapText="1" indent="1"/>
    </xf>
    <xf numFmtId="0" fontId="5" fillId="0" borderId="0" xfId="0" applyFont="1" applyAlignment="1">
      <alignment horizontal="left" vertical="center"/>
    </xf>
    <xf numFmtId="169" fontId="6" fillId="0" borderId="1" xfId="6" applyNumberFormat="1" applyFont="1" applyFill="1" applyBorder="1" applyAlignment="1">
      <alignment horizontal="right" vertical="center" wrapText="1"/>
    </xf>
    <xf numFmtId="169" fontId="6" fillId="2" borderId="6" xfId="0" applyNumberFormat="1" applyFont="1" applyFill="1" applyBorder="1" applyAlignment="1">
      <alignment horizontal="right" vertical="center" wrapText="1"/>
    </xf>
    <xf numFmtId="0" fontId="7" fillId="2" borderId="4" xfId="0" applyFont="1" applyFill="1" applyBorder="1" applyAlignment="1">
      <alignment vertical="center"/>
    </xf>
    <xf numFmtId="0" fontId="6" fillId="0" borderId="24" xfId="0" applyFont="1" applyBorder="1" applyAlignment="1">
      <alignment vertical="center"/>
    </xf>
    <xf numFmtId="0" fontId="15" fillId="0" borderId="23" xfId="2" quotePrefix="1" applyFont="1" applyBorder="1" applyAlignment="1">
      <alignment horizontal="left" vertical="center" wrapText="1" indent="1"/>
    </xf>
    <xf numFmtId="173" fontId="6" fillId="0" borderId="44" xfId="5" applyNumberFormat="1" applyFont="1" applyFill="1" applyBorder="1" applyAlignment="1">
      <alignment horizontal="right" vertical="center" wrapText="1"/>
    </xf>
    <xf numFmtId="0" fontId="6" fillId="0" borderId="0" xfId="0" applyFont="1" applyAlignment="1">
      <alignment vertical="center"/>
    </xf>
    <xf numFmtId="165" fontId="6" fillId="0" borderId="1" xfId="0" applyNumberFormat="1" applyFont="1" applyBorder="1" applyAlignment="1">
      <alignment horizontal="right" vertical="center" wrapText="1"/>
    </xf>
    <xf numFmtId="3" fontId="6" fillId="0" borderId="1" xfId="0" applyNumberFormat="1" applyFont="1" applyBorder="1" applyAlignment="1">
      <alignment horizontal="right" vertical="center" wrapText="1"/>
    </xf>
    <xf numFmtId="1" fontId="6" fillId="0" borderId="0" xfId="3" quotePrefix="1" applyNumberFormat="1" applyFont="1" applyAlignment="1">
      <alignment vertical="center"/>
    </xf>
    <xf numFmtId="165" fontId="6" fillId="0" borderId="1" xfId="0" applyNumberFormat="1" applyFont="1" applyBorder="1" applyAlignment="1">
      <alignment horizontal="left" vertical="center"/>
    </xf>
    <xf numFmtId="0" fontId="6" fillId="0" borderId="0" xfId="0" applyFont="1" applyAlignment="1">
      <alignment vertical="center" wrapText="1" indent="1"/>
    </xf>
    <xf numFmtId="3" fontId="6" fillId="0" borderId="0" xfId="5" applyNumberFormat="1" applyFont="1" applyFill="1" applyAlignment="1">
      <alignment horizontal="right" wrapText="1"/>
    </xf>
    <xf numFmtId="49" fontId="6" fillId="0" borderId="0" xfId="5" applyNumberFormat="1" applyFont="1" applyFill="1" applyAlignment="1">
      <alignment horizontal="right" wrapText="1"/>
    </xf>
    <xf numFmtId="0" fontId="14" fillId="0" borderId="26" xfId="0" applyFont="1" applyBorder="1" applyAlignment="1">
      <alignment horizontal="center" vertical="center"/>
    </xf>
    <xf numFmtId="171" fontId="7" fillId="5" borderId="4" xfId="3" quotePrefix="1" applyNumberFormat="1" applyFont="1" applyFill="1" applyBorder="1" applyAlignment="1">
      <alignment horizontal="right"/>
    </xf>
    <xf numFmtId="0" fontId="7" fillId="0" borderId="10" xfId="0" applyFont="1" applyBorder="1" applyAlignment="1">
      <alignment vertical="center"/>
    </xf>
    <xf numFmtId="0" fontId="14" fillId="0" borderId="10" xfId="0" applyFont="1" applyBorder="1" applyAlignment="1">
      <alignment horizontal="center" vertical="center" wrapText="1"/>
    </xf>
    <xf numFmtId="0" fontId="18" fillId="0" borderId="10" xfId="0" applyFont="1" applyBorder="1" applyAlignment="1">
      <alignment horizontal="center" vertical="center" wrapText="1"/>
    </xf>
    <xf numFmtId="0" fontId="7" fillId="0" borderId="0" xfId="0" applyFont="1" applyAlignment="1">
      <alignment horizontal="left" vertical="center" indent="1"/>
    </xf>
    <xf numFmtId="0" fontId="7" fillId="6" borderId="35" xfId="0" applyFont="1" applyFill="1" applyBorder="1" applyAlignment="1">
      <alignment horizontal="center" vertical="center" wrapText="1"/>
    </xf>
    <xf numFmtId="0" fontId="63" fillId="0" borderId="0" xfId="0" applyFont="1"/>
    <xf numFmtId="0" fontId="18" fillId="0" borderId="26" xfId="0" applyFont="1" applyBorder="1" applyAlignment="1">
      <alignment vertical="center"/>
    </xf>
    <xf numFmtId="165" fontId="55" fillId="0" borderId="0" xfId="0" applyNumberFormat="1" applyFont="1" applyAlignment="1">
      <alignment horizontal="center"/>
    </xf>
    <xf numFmtId="0" fontId="65" fillId="0" borderId="0" xfId="0" applyFont="1" applyAlignment="1">
      <alignment horizontal="center"/>
    </xf>
    <xf numFmtId="0" fontId="14" fillId="0" borderId="26" xfId="0" applyFont="1" applyBorder="1" applyAlignment="1">
      <alignment horizontal="left" vertical="center" indent="2"/>
    </xf>
    <xf numFmtId="0" fontId="14" fillId="0" borderId="26" xfId="0" applyFont="1" applyBorder="1" applyAlignment="1">
      <alignment horizontal="left" vertical="center" wrapText="1" indent="2"/>
    </xf>
    <xf numFmtId="0" fontId="14" fillId="0" borderId="0" xfId="0" applyFont="1" applyAlignment="1">
      <alignment horizontal="left" vertical="center"/>
    </xf>
    <xf numFmtId="0" fontId="14" fillId="0" borderId="28" xfId="0" applyFont="1" applyBorder="1" applyAlignment="1">
      <alignment horizontal="left" vertical="center" wrapText="1"/>
    </xf>
    <xf numFmtId="0" fontId="64" fillId="0" borderId="46" xfId="0" applyFont="1" applyBorder="1" applyAlignment="1">
      <alignment vertical="center"/>
    </xf>
    <xf numFmtId="0" fontId="14" fillId="0" borderId="47" xfId="0" applyFont="1" applyBorder="1" applyAlignment="1">
      <alignment horizontal="left" vertical="center" wrapText="1"/>
    </xf>
    <xf numFmtId="0" fontId="14" fillId="0" borderId="46" xfId="0" applyFont="1" applyBorder="1" applyAlignment="1">
      <alignment horizontal="left" vertical="center"/>
    </xf>
    <xf numFmtId="9" fontId="14" fillId="0" borderId="46" xfId="0" applyNumberFormat="1" applyFont="1" applyBorder="1" applyAlignment="1">
      <alignment horizontal="center" vertical="center"/>
    </xf>
    <xf numFmtId="0" fontId="14" fillId="0" borderId="46" xfId="0" applyFont="1" applyBorder="1" applyAlignment="1">
      <alignment horizontal="center" vertical="center"/>
    </xf>
    <xf numFmtId="0" fontId="14" fillId="0" borderId="49" xfId="0" applyFont="1" applyBorder="1" applyAlignment="1">
      <alignment horizontal="left" vertical="center" wrapText="1"/>
    </xf>
    <xf numFmtId="0" fontId="14" fillId="0" borderId="49" xfId="0" applyFont="1" applyBorder="1" applyAlignment="1">
      <alignment horizontal="left" vertical="center"/>
    </xf>
    <xf numFmtId="0" fontId="14" fillId="6" borderId="26" xfId="0" applyFont="1" applyFill="1" applyBorder="1" applyAlignment="1">
      <alignment horizontal="center" vertical="center"/>
    </xf>
    <xf numFmtId="0" fontId="14" fillId="6" borderId="49" xfId="0" applyFont="1" applyFill="1" applyBorder="1" applyAlignment="1">
      <alignment horizontal="center" vertical="center"/>
    </xf>
    <xf numFmtId="0" fontId="64" fillId="0" borderId="43" xfId="0" applyFont="1" applyBorder="1" applyAlignment="1">
      <alignment vertical="center"/>
    </xf>
    <xf numFmtId="0" fontId="14" fillId="0" borderId="43" xfId="0" applyFont="1" applyBorder="1" applyAlignment="1">
      <alignment horizontal="left" vertical="center" wrapText="1"/>
    </xf>
    <xf numFmtId="0" fontId="14" fillId="0" borderId="43" xfId="0" applyFont="1" applyBorder="1" applyAlignment="1">
      <alignment horizontal="left" vertical="center"/>
    </xf>
    <xf numFmtId="0" fontId="14" fillId="0" borderId="43" xfId="0" applyFont="1" applyBorder="1" applyAlignment="1">
      <alignment horizontal="center" vertical="center"/>
    </xf>
    <xf numFmtId="0" fontId="14" fillId="0" borderId="48" xfId="0" applyFont="1" applyBorder="1" applyAlignment="1">
      <alignment horizontal="left" vertical="center" wrapText="1"/>
    </xf>
    <xf numFmtId="0" fontId="14" fillId="6" borderId="48" xfId="0" applyFont="1" applyFill="1" applyBorder="1" applyAlignment="1">
      <alignment horizontal="center" vertical="center"/>
    </xf>
    <xf numFmtId="0" fontId="14" fillId="6" borderId="28" xfId="0" applyFont="1" applyFill="1" applyBorder="1" applyAlignment="1">
      <alignment horizontal="center" vertical="center"/>
    </xf>
    <xf numFmtId="169" fontId="14" fillId="0" borderId="28" xfId="0" applyNumberFormat="1" applyFont="1" applyBorder="1" applyAlignment="1">
      <alignment horizontal="center" vertical="center"/>
    </xf>
    <xf numFmtId="0" fontId="14" fillId="0" borderId="48" xfId="0" applyFont="1" applyBorder="1" applyAlignment="1">
      <alignment horizontal="center" vertical="center"/>
    </xf>
    <xf numFmtId="0" fontId="14" fillId="0" borderId="0" xfId="0" applyFont="1" applyAlignment="1">
      <alignment horizontal="left" vertical="center" indent="2"/>
    </xf>
    <xf numFmtId="0" fontId="14" fillId="0" borderId="0" xfId="0" applyFont="1" applyAlignment="1">
      <alignment horizontal="left" vertical="center" wrapText="1"/>
    </xf>
    <xf numFmtId="0" fontId="14" fillId="0" borderId="49" xfId="0" applyFont="1" applyBorder="1" applyAlignment="1">
      <alignment horizontal="left" vertical="center" indent="2"/>
    </xf>
    <xf numFmtId="0" fontId="14" fillId="2" borderId="27" xfId="0" applyFont="1" applyFill="1" applyBorder="1" applyAlignment="1">
      <alignment vertical="center"/>
    </xf>
    <xf numFmtId="0" fontId="14" fillId="2" borderId="29" xfId="0" applyFont="1" applyFill="1" applyBorder="1" applyAlignment="1">
      <alignment horizontal="left" vertical="center" wrapText="1"/>
    </xf>
    <xf numFmtId="0" fontId="14" fillId="2" borderId="49" xfId="0" applyFont="1" applyFill="1" applyBorder="1" applyAlignment="1">
      <alignment vertical="center"/>
    </xf>
    <xf numFmtId="1" fontId="14" fillId="0" borderId="0" xfId="0" applyNumberFormat="1" applyFont="1" applyAlignment="1">
      <alignment horizontal="center" vertical="center"/>
    </xf>
    <xf numFmtId="0" fontId="14" fillId="6" borderId="0" xfId="0" applyFont="1" applyFill="1" applyAlignment="1">
      <alignment horizontal="center" vertical="center"/>
    </xf>
    <xf numFmtId="0" fontId="14" fillId="0" borderId="48" xfId="0" applyFont="1" applyBorder="1" applyAlignment="1">
      <alignment vertical="center"/>
    </xf>
    <xf numFmtId="0" fontId="14" fillId="0" borderId="27" xfId="0" applyFont="1" applyBorder="1" applyAlignment="1">
      <alignment horizontal="center" vertical="center" wrapText="1"/>
    </xf>
    <xf numFmtId="0" fontId="18" fillId="0" borderId="48" xfId="0" applyFont="1" applyBorder="1" applyAlignment="1">
      <alignment horizontal="center" vertical="center"/>
    </xf>
    <xf numFmtId="0" fontId="18" fillId="0" borderId="26" xfId="0" applyFont="1" applyBorder="1" applyAlignment="1">
      <alignment horizontal="center" vertical="center"/>
    </xf>
    <xf numFmtId="0" fontId="18" fillId="0" borderId="0" xfId="0" applyFont="1" applyAlignment="1">
      <alignment horizontal="center" vertical="center"/>
    </xf>
    <xf numFmtId="0" fontId="18" fillId="0" borderId="46" xfId="0" applyFont="1" applyBorder="1" applyAlignment="1">
      <alignment horizontal="center" vertical="center"/>
    </xf>
    <xf numFmtId="0" fontId="18" fillId="13" borderId="10" xfId="0" applyFont="1" applyFill="1" applyBorder="1" applyAlignment="1">
      <alignment horizontal="center" vertical="center"/>
    </xf>
    <xf numFmtId="0" fontId="18" fillId="14" borderId="0" xfId="0" applyFont="1" applyFill="1" applyAlignment="1">
      <alignment horizontal="center" vertical="center"/>
    </xf>
    <xf numFmtId="0" fontId="18" fillId="14" borderId="23" xfId="0" applyFont="1" applyFill="1" applyBorder="1" applyAlignment="1">
      <alignment horizontal="center" vertical="center"/>
    </xf>
    <xf numFmtId="0" fontId="6" fillId="0" borderId="1" xfId="2" applyFont="1" applyBorder="1" applyAlignment="1">
      <alignment horizontal="left" vertical="center"/>
    </xf>
    <xf numFmtId="0" fontId="6" fillId="0" borderId="0" xfId="2" quotePrefix="1" applyFont="1" applyAlignment="1">
      <alignment horizontal="left" vertical="center" wrapText="1"/>
    </xf>
    <xf numFmtId="0" fontId="6" fillId="0" borderId="0" xfId="2" quotePrefix="1" applyFont="1" applyAlignment="1">
      <alignment horizontal="right" vertical="center" wrapText="1"/>
    </xf>
    <xf numFmtId="172" fontId="14" fillId="2" borderId="0" xfId="5" applyNumberFormat="1" applyFont="1" applyFill="1" applyAlignment="1">
      <alignment horizontal="right" vertical="center" wrapText="1"/>
    </xf>
    <xf numFmtId="173" fontId="6" fillId="2" borderId="1" xfId="5" applyNumberFormat="1" applyFont="1" applyFill="1" applyBorder="1" applyAlignment="1">
      <alignment horizontal="right" vertical="center" wrapText="1"/>
    </xf>
    <xf numFmtId="164" fontId="7" fillId="6" borderId="0" xfId="5" applyNumberFormat="1" applyFont="1" applyFill="1" applyBorder="1" applyAlignment="1">
      <alignment horizontal="right" vertical="center" wrapText="1"/>
    </xf>
    <xf numFmtId="164" fontId="7" fillId="6" borderId="1" xfId="5" applyNumberFormat="1" applyFont="1" applyFill="1" applyBorder="1" applyAlignment="1">
      <alignment horizontal="right" vertical="center" wrapText="1"/>
    </xf>
    <xf numFmtId="0" fontId="6" fillId="0" borderId="0" xfId="4" applyFont="1" applyAlignment="1">
      <alignment horizontal="left" vertical="center"/>
    </xf>
    <xf numFmtId="0" fontId="18" fillId="0" borderId="4" xfId="0" applyFont="1" applyBorder="1" applyAlignment="1">
      <alignment vertical="center"/>
    </xf>
    <xf numFmtId="0" fontId="27" fillId="0" borderId="0" xfId="0" applyFont="1" applyAlignment="1">
      <alignment vertical="center"/>
    </xf>
    <xf numFmtId="0" fontId="14" fillId="0" borderId="24" xfId="0" applyFont="1" applyBorder="1" applyAlignment="1">
      <alignment vertical="center"/>
    </xf>
    <xf numFmtId="0" fontId="6" fillId="0" borderId="44" xfId="2" applyFont="1" applyBorder="1" applyAlignment="1">
      <alignment horizontal="left" vertical="center" wrapText="1"/>
    </xf>
    <xf numFmtId="0" fontId="15" fillId="0" borderId="23" xfId="0" quotePrefix="1" applyFont="1" applyBorder="1" applyAlignment="1">
      <alignment horizontal="left" vertical="center" indent="1"/>
    </xf>
    <xf numFmtId="0" fontId="7" fillId="0" borderId="4" xfId="0" applyFont="1" applyBorder="1"/>
    <xf numFmtId="165" fontId="14" fillId="0" borderId="1" xfId="0" applyNumberFormat="1" applyFont="1" applyBorder="1" applyAlignment="1">
      <alignment horizontal="left" vertical="center"/>
    </xf>
    <xf numFmtId="1" fontId="26" fillId="0" borderId="0" xfId="3" quotePrefix="1" applyNumberFormat="1" applyFont="1" applyAlignment="1">
      <alignment horizontal="right" vertical="center"/>
    </xf>
    <xf numFmtId="0" fontId="26" fillId="0" borderId="0" xfId="0" applyFont="1" applyAlignment="1">
      <alignment horizontal="right" vertical="center"/>
    </xf>
    <xf numFmtId="165" fontId="26" fillId="0" borderId="1" xfId="0" applyNumberFormat="1" applyFont="1" applyBorder="1" applyAlignment="1">
      <alignment horizontal="right" vertical="center"/>
    </xf>
    <xf numFmtId="167" fontId="6" fillId="5" borderId="0" xfId="3" applyNumberFormat="1" applyFont="1" applyFill="1" applyAlignment="1">
      <alignment horizontal="right"/>
    </xf>
    <xf numFmtId="0" fontId="6" fillId="0" borderId="25" xfId="0" applyFont="1" applyBorder="1" applyAlignment="1">
      <alignment horizontal="left" vertical="center" wrapText="1" indent="2"/>
    </xf>
    <xf numFmtId="164" fontId="0" fillId="0" borderId="0" xfId="1" applyNumberFormat="1" applyFont="1"/>
    <xf numFmtId="167" fontId="6" fillId="0" borderId="4" xfId="3" applyNumberFormat="1" applyFont="1" applyFill="1" applyBorder="1" applyAlignment="1">
      <alignment horizontal="right"/>
    </xf>
    <xf numFmtId="165" fontId="6" fillId="0" borderId="43" xfId="0" applyNumberFormat="1" applyFont="1" applyBorder="1" applyAlignment="1">
      <alignment horizontal="left" vertical="center"/>
    </xf>
    <xf numFmtId="165" fontId="26" fillId="0" borderId="43" xfId="0" applyNumberFormat="1" applyFont="1" applyBorder="1" applyAlignment="1">
      <alignment horizontal="right" vertical="center" indent="1"/>
    </xf>
    <xf numFmtId="164" fontId="6" fillId="0" borderId="43" xfId="1" applyNumberFormat="1" applyFont="1" applyFill="1" applyBorder="1" applyAlignment="1">
      <alignment vertical="center" wrapText="1"/>
    </xf>
    <xf numFmtId="167" fontId="7" fillId="0" borderId="0" xfId="3" quotePrefix="1" applyNumberFormat="1" applyFont="1" applyFill="1" applyBorder="1" applyAlignment="1">
      <alignment horizontal="right" indent="1"/>
    </xf>
    <xf numFmtId="164" fontId="6" fillId="0" borderId="0" xfId="1" applyNumberFormat="1" applyFont="1" applyFill="1" applyBorder="1" applyAlignment="1"/>
    <xf numFmtId="165" fontId="26" fillId="0" borderId="1" xfId="0" applyNumberFormat="1" applyFont="1" applyBorder="1" applyAlignment="1">
      <alignment horizontal="right" vertical="center" indent="1"/>
    </xf>
    <xf numFmtId="164" fontId="6" fillId="0" borderId="1" xfId="1" applyNumberFormat="1" applyFont="1" applyFill="1" applyBorder="1" applyAlignment="1">
      <alignment vertical="center" wrapText="1"/>
    </xf>
    <xf numFmtId="0" fontId="6" fillId="0" borderId="8" xfId="2" quotePrefix="1" applyFont="1" applyBorder="1" applyAlignment="1">
      <alignment horizontal="left" vertical="center" wrapText="1"/>
    </xf>
    <xf numFmtId="0" fontId="6" fillId="0" borderId="8" xfId="2" quotePrefix="1" applyFont="1" applyBorder="1" applyAlignment="1">
      <alignment horizontal="right" vertical="center" wrapText="1"/>
    </xf>
    <xf numFmtId="0" fontId="15" fillId="0" borderId="23" xfId="2" applyFont="1" applyBorder="1" applyAlignment="1">
      <alignment horizontal="left" wrapText="1" indent="1"/>
    </xf>
    <xf numFmtId="0" fontId="15" fillId="0" borderId="6" xfId="0" applyFont="1" applyBorder="1" applyAlignment="1">
      <alignment horizontal="left" vertical="center" indent="1"/>
    </xf>
    <xf numFmtId="0" fontId="7" fillId="0" borderId="1" xfId="0" quotePrefix="1" applyFont="1" applyBorder="1" applyAlignment="1">
      <alignment horizontal="left" vertical="center"/>
    </xf>
    <xf numFmtId="0" fontId="6" fillId="2" borderId="25" xfId="0" applyFont="1" applyFill="1" applyBorder="1" applyAlignment="1">
      <alignment horizontal="left" vertical="center" wrapText="1" indent="1"/>
    </xf>
    <xf numFmtId="166" fontId="7" fillId="0" borderId="50" xfId="0" applyNumberFormat="1" applyFont="1" applyBorder="1" applyAlignment="1">
      <alignment horizontal="left"/>
    </xf>
    <xf numFmtId="0" fontId="6" fillId="0" borderId="50" xfId="0" applyFont="1" applyBorder="1" applyAlignment="1">
      <alignment horizontal="left"/>
    </xf>
    <xf numFmtId="0" fontId="7" fillId="0" borderId="50" xfId="0" applyFont="1" applyBorder="1" applyAlignment="1">
      <alignment horizontal="right" wrapText="1"/>
    </xf>
    <xf numFmtId="3" fontId="7" fillId="0" borderId="50" xfId="0" applyNumberFormat="1" applyFont="1" applyBorder="1" applyAlignment="1">
      <alignment horizontal="right" wrapText="1"/>
    </xf>
    <xf numFmtId="3" fontId="7" fillId="0" borderId="50" xfId="0" applyNumberFormat="1" applyFont="1" applyBorder="1" applyAlignment="1">
      <alignment horizontal="right" vertical="center" wrapText="1"/>
    </xf>
    <xf numFmtId="0" fontId="23" fillId="0" borderId="0" xfId="0" applyFont="1"/>
    <xf numFmtId="0" fontId="6" fillId="0" borderId="48" xfId="0" applyFont="1" applyBorder="1" applyAlignment="1">
      <alignment horizontal="left" vertical="center"/>
    </xf>
    <xf numFmtId="0" fontId="6" fillId="0" borderId="49" xfId="0" applyFont="1" applyBorder="1" applyAlignment="1">
      <alignment horizontal="left" vertical="center"/>
    </xf>
    <xf numFmtId="169" fontId="6" fillId="0" borderId="48" xfId="0" applyNumberFormat="1" applyFont="1" applyBorder="1" applyAlignment="1">
      <alignment horizontal="center" vertical="center"/>
    </xf>
    <xf numFmtId="0" fontId="6" fillId="0" borderId="48" xfId="0" applyFont="1" applyBorder="1" applyAlignment="1">
      <alignment horizontal="center" vertical="center"/>
    </xf>
    <xf numFmtId="9" fontId="6" fillId="0" borderId="49" xfId="0" applyNumberFormat="1" applyFont="1" applyBorder="1" applyAlignment="1">
      <alignment horizontal="center" vertical="center"/>
    </xf>
    <xf numFmtId="0" fontId="6" fillId="0" borderId="26" xfId="0" applyFont="1" applyBorder="1" applyAlignment="1">
      <alignment horizontal="center" vertical="center"/>
    </xf>
    <xf numFmtId="0" fontId="26" fillId="0" borderId="26" xfId="0" applyFont="1" applyBorder="1" applyAlignment="1">
      <alignment horizontal="center" vertical="center"/>
    </xf>
    <xf numFmtId="0" fontId="26" fillId="0" borderId="49" xfId="0" applyFont="1" applyBorder="1" applyAlignment="1">
      <alignment horizontal="center" vertical="center"/>
    </xf>
    <xf numFmtId="9" fontId="6" fillId="0" borderId="48" xfId="0" applyNumberFormat="1" applyFont="1" applyBorder="1" applyAlignment="1">
      <alignment horizontal="center" vertical="center"/>
    </xf>
    <xf numFmtId="9" fontId="6" fillId="0" borderId="0" xfId="0" applyNumberFormat="1" applyFont="1" applyAlignment="1">
      <alignment horizontal="center" vertical="center"/>
    </xf>
    <xf numFmtId="0" fontId="6" fillId="0" borderId="49" xfId="0" applyFont="1" applyBorder="1" applyAlignment="1">
      <alignment horizontal="center" vertical="center"/>
    </xf>
    <xf numFmtId="169" fontId="6" fillId="0" borderId="26" xfId="0" applyNumberFormat="1" applyFont="1" applyBorder="1" applyAlignment="1">
      <alignment horizontal="center" vertical="center"/>
    </xf>
    <xf numFmtId="0" fontId="6" fillId="0" borderId="28" xfId="0" applyFont="1" applyBorder="1" applyAlignment="1">
      <alignment horizontal="center" vertical="center"/>
    </xf>
    <xf numFmtId="169" fontId="6" fillId="0" borderId="28" xfId="0" applyNumberFormat="1" applyFont="1" applyBorder="1" applyAlignment="1">
      <alignment horizontal="center" vertical="center"/>
    </xf>
    <xf numFmtId="0" fontId="6" fillId="0" borderId="0" xfId="0" applyFont="1" applyAlignment="1">
      <alignment horizontal="center" vertical="center"/>
    </xf>
    <xf numFmtId="0" fontId="6" fillId="0" borderId="10" xfId="0" applyFont="1" applyBorder="1" applyAlignment="1">
      <alignment horizontal="center" vertical="center"/>
    </xf>
    <xf numFmtId="9" fontId="14" fillId="6" borderId="28" xfId="0" applyNumberFormat="1" applyFont="1" applyFill="1" applyBorder="1" applyAlignment="1">
      <alignment horizontal="center" vertical="center" wrapText="1"/>
    </xf>
    <xf numFmtId="3" fontId="14" fillId="6" borderId="28" xfId="1" applyNumberFormat="1" applyFont="1" applyFill="1" applyBorder="1" applyAlignment="1">
      <alignment horizontal="center" vertical="center" wrapText="1"/>
    </xf>
    <xf numFmtId="0" fontId="14" fillId="6" borderId="29" xfId="0" applyFont="1" applyFill="1" applyBorder="1" applyAlignment="1">
      <alignment horizontal="center" vertical="center" wrapText="1"/>
    </xf>
    <xf numFmtId="0" fontId="6" fillId="0" borderId="23" xfId="0" applyFont="1" applyBorder="1" applyAlignment="1">
      <alignment horizontal="center" vertical="center"/>
    </xf>
    <xf numFmtId="4" fontId="14" fillId="0" borderId="27" xfId="1" applyNumberFormat="1" applyFont="1" applyBorder="1" applyAlignment="1">
      <alignment horizontal="center" vertical="center" wrapText="1"/>
    </xf>
    <xf numFmtId="169" fontId="6" fillId="0" borderId="34" xfId="0" applyNumberFormat="1" applyFont="1" applyBorder="1" applyAlignment="1">
      <alignment horizontal="center" vertical="center" shrinkToFit="1"/>
    </xf>
    <xf numFmtId="169" fontId="7" fillId="0" borderId="34" xfId="0" applyNumberFormat="1" applyFont="1" applyBorder="1" applyAlignment="1">
      <alignment horizontal="center" vertical="center" shrinkToFit="1"/>
    </xf>
    <xf numFmtId="169" fontId="6" fillId="0" borderId="33" xfId="0" applyNumberFormat="1" applyFont="1" applyBorder="1" applyAlignment="1">
      <alignment horizontal="center" vertical="center" shrinkToFit="1"/>
    </xf>
    <xf numFmtId="169" fontId="7" fillId="0" borderId="33" xfId="0" applyNumberFormat="1" applyFont="1" applyBorder="1" applyAlignment="1">
      <alignment horizontal="center" vertical="center" shrinkToFit="1"/>
    </xf>
    <xf numFmtId="169" fontId="6" fillId="0" borderId="32" xfId="0" applyNumberFormat="1" applyFont="1" applyBorder="1" applyAlignment="1">
      <alignment horizontal="center" vertical="center" shrinkToFit="1"/>
    </xf>
    <xf numFmtId="169" fontId="7" fillId="0" borderId="32" xfId="0" applyNumberFormat="1" applyFont="1" applyBorder="1" applyAlignment="1">
      <alignment horizontal="center" vertical="center" shrinkToFit="1"/>
    </xf>
    <xf numFmtId="169" fontId="7" fillId="0" borderId="35" xfId="0" applyNumberFormat="1" applyFont="1" applyBorder="1" applyAlignment="1">
      <alignment horizontal="center" vertical="center" shrinkToFit="1"/>
    </xf>
    <xf numFmtId="0" fontId="6" fillId="0" borderId="0" xfId="0" applyFont="1" applyAlignment="1">
      <alignment horizontal="center" vertical="center" wrapText="1"/>
    </xf>
    <xf numFmtId="2" fontId="6" fillId="0" borderId="32" xfId="0" applyNumberFormat="1" applyFont="1" applyBorder="1" applyAlignment="1">
      <alignment horizontal="center" vertical="center" shrinkToFit="1"/>
    </xf>
    <xf numFmtId="2" fontId="6" fillId="0" borderId="33" xfId="0" applyNumberFormat="1" applyFont="1" applyBorder="1" applyAlignment="1">
      <alignment horizontal="center" vertical="center" shrinkToFit="1"/>
    </xf>
    <xf numFmtId="2" fontId="6" fillId="0" borderId="34" xfId="0" applyNumberFormat="1" applyFont="1" applyBorder="1" applyAlignment="1">
      <alignment horizontal="center" vertical="center" shrinkToFit="1"/>
    </xf>
    <xf numFmtId="2" fontId="7" fillId="0" borderId="35" xfId="0" applyNumberFormat="1" applyFont="1" applyBorder="1" applyAlignment="1">
      <alignment horizontal="center" vertical="center" shrinkToFit="1"/>
    </xf>
    <xf numFmtId="0" fontId="7" fillId="0" borderId="35" xfId="0" applyFont="1" applyBorder="1" applyAlignment="1">
      <alignment horizontal="center" vertical="center" wrapText="1"/>
    </xf>
    <xf numFmtId="0" fontId="6" fillId="0" borderId="8" xfId="2" applyFont="1" applyBorder="1" applyAlignment="1">
      <alignment horizontal="left" vertical="center"/>
    </xf>
    <xf numFmtId="0" fontId="0" fillId="0" borderId="8" xfId="0" applyBorder="1" applyAlignment="1">
      <alignment vertical="center"/>
    </xf>
    <xf numFmtId="43" fontId="7" fillId="2" borderId="8" xfId="5" quotePrefix="1" applyNumberFormat="1" applyFont="1" applyFill="1" applyBorder="1" applyAlignment="1">
      <alignment horizontal="right" vertical="center"/>
    </xf>
    <xf numFmtId="0" fontId="14" fillId="0" borderId="8" xfId="0" applyFont="1" applyBorder="1" applyAlignment="1">
      <alignment horizontal="right" vertical="center"/>
    </xf>
    <xf numFmtId="0" fontId="6" fillId="0" borderId="51" xfId="2" applyFont="1" applyBorder="1" applyAlignment="1">
      <alignment horizontal="left" vertical="center"/>
    </xf>
    <xf numFmtId="0" fontId="0" fillId="0" borderId="51" xfId="0" applyBorder="1" applyAlignment="1">
      <alignment vertical="center"/>
    </xf>
    <xf numFmtId="43" fontId="7" fillId="2" borderId="51" xfId="5" quotePrefix="1" applyNumberFormat="1" applyFont="1" applyFill="1" applyBorder="1" applyAlignment="1">
      <alignment horizontal="right" vertical="center"/>
    </xf>
    <xf numFmtId="0" fontId="14" fillId="0" borderId="51" xfId="0" applyFont="1" applyBorder="1" applyAlignment="1">
      <alignment horizontal="right" vertical="center"/>
    </xf>
    <xf numFmtId="0" fontId="6" fillId="0" borderId="52" xfId="2" applyFont="1" applyBorder="1" applyAlignment="1">
      <alignment horizontal="left" vertical="center"/>
    </xf>
    <xf numFmtId="0" fontId="0" fillId="0" borderId="52" xfId="0" applyBorder="1" applyAlignment="1">
      <alignment vertical="center"/>
    </xf>
    <xf numFmtId="0" fontId="14" fillId="0" borderId="52" xfId="0" applyFont="1" applyBorder="1" applyAlignment="1">
      <alignment horizontal="right" vertical="center"/>
    </xf>
    <xf numFmtId="0" fontId="14" fillId="0" borderId="9" xfId="0" applyFont="1" applyBorder="1" applyAlignment="1">
      <alignment horizontal="right" vertical="center"/>
    </xf>
    <xf numFmtId="178" fontId="41" fillId="0" borderId="0" xfId="6" applyNumberFormat="1" applyFont="1"/>
    <xf numFmtId="43" fontId="0" fillId="0" borderId="0" xfId="0" applyNumberFormat="1"/>
    <xf numFmtId="0" fontId="7" fillId="0" borderId="0" xfId="2" applyFont="1" applyAlignment="1">
      <alignment horizontal="left" vertical="center"/>
    </xf>
    <xf numFmtId="0" fontId="15" fillId="0" borderId="6" xfId="2" applyFont="1" applyBorder="1" applyAlignment="1">
      <alignment horizontal="left" vertical="center" indent="1"/>
    </xf>
    <xf numFmtId="164" fontId="6" fillId="0" borderId="0" xfId="5" applyNumberFormat="1" applyFont="1" applyBorder="1" applyAlignment="1">
      <alignment horizontal="right" wrapText="1"/>
    </xf>
    <xf numFmtId="0" fontId="6" fillId="0" borderId="6" xfId="2" applyFont="1" applyBorder="1" applyAlignment="1">
      <alignment horizontal="left" wrapText="1"/>
    </xf>
    <xf numFmtId="3" fontId="6" fillId="0" borderId="6" xfId="2" applyNumberFormat="1" applyFont="1" applyBorder="1" applyAlignment="1">
      <alignment horizontal="right" wrapText="1"/>
    </xf>
    <xf numFmtId="0" fontId="62" fillId="0" borderId="0" xfId="0" applyFont="1"/>
    <xf numFmtId="0" fontId="62" fillId="0" borderId="0" xfId="0" applyFont="1" applyAlignment="1">
      <alignment horizontal="left" vertical="center" indent="2"/>
    </xf>
    <xf numFmtId="0" fontId="62" fillId="0" borderId="0" xfId="0" applyFont="1" applyAlignment="1">
      <alignment horizontal="right" indent="1"/>
    </xf>
    <xf numFmtId="0" fontId="62" fillId="0" borderId="0" xfId="0" applyFont="1" applyAlignment="1">
      <alignment horizontal="right"/>
    </xf>
    <xf numFmtId="0" fontId="62" fillId="0" borderId="0" xfId="0" applyFont="1" applyAlignment="1">
      <alignment horizontal="left" vertical="center" indent="1"/>
    </xf>
    <xf numFmtId="164" fontId="6" fillId="0" borderId="0" xfId="5" applyNumberFormat="1" applyFont="1" applyFill="1" applyBorder="1" applyAlignment="1">
      <alignment horizontal="right"/>
    </xf>
    <xf numFmtId="0" fontId="15" fillId="0" borderId="6" xfId="2" applyFont="1" applyBorder="1" applyAlignment="1">
      <alignment horizontal="left" vertical="center"/>
    </xf>
    <xf numFmtId="0" fontId="7" fillId="0" borderId="6" xfId="2" applyFont="1" applyBorder="1" applyAlignment="1">
      <alignment horizontal="right" vertical="center" wrapText="1" indent="1"/>
    </xf>
    <xf numFmtId="0" fontId="67" fillId="0" borderId="0" xfId="0" applyFont="1"/>
    <xf numFmtId="0" fontId="7" fillId="0" borderId="0" xfId="0" quotePrefix="1" applyFont="1" applyAlignment="1">
      <alignment horizontal="right"/>
    </xf>
    <xf numFmtId="3" fontId="7" fillId="0" borderId="0" xfId="0" quotePrefix="1" applyNumberFormat="1" applyFont="1" applyAlignment="1">
      <alignment horizontal="right" vertical="center"/>
    </xf>
    <xf numFmtId="0" fontId="7" fillId="0" borderId="6" xfId="0" applyFont="1" applyBorder="1"/>
    <xf numFmtId="173" fontId="6" fillId="0" borderId="0" xfId="5" quotePrefix="1" applyNumberFormat="1" applyFont="1" applyFill="1" applyBorder="1" applyAlignment="1">
      <alignment horizontal="right" vertical="center" wrapText="1"/>
    </xf>
    <xf numFmtId="0" fontId="30" fillId="0" borderId="0" xfId="0" applyFont="1" applyAlignment="1">
      <alignment horizontal="left" indent="7"/>
    </xf>
    <xf numFmtId="166" fontId="18" fillId="0" borderId="0" xfId="0" applyNumberFormat="1" applyFont="1" applyAlignment="1">
      <alignment horizontal="left"/>
    </xf>
    <xf numFmtId="0" fontId="14" fillId="0" borderId="0" xfId="0" applyFont="1" applyAlignment="1">
      <alignment horizontal="left"/>
    </xf>
    <xf numFmtId="0" fontId="18" fillId="0" borderId="0" xfId="0" applyFont="1" applyAlignment="1">
      <alignment horizontal="right" wrapText="1"/>
    </xf>
    <xf numFmtId="3" fontId="18" fillId="0" borderId="0" xfId="0" applyNumberFormat="1" applyFont="1" applyAlignment="1">
      <alignment horizontal="right" vertical="center" wrapText="1"/>
    </xf>
    <xf numFmtId="168" fontId="6" fillId="2" borderId="0" xfId="5" applyNumberFormat="1" applyFont="1" applyFill="1" applyBorder="1" applyAlignment="1">
      <alignment horizontal="right" vertical="center" wrapText="1"/>
    </xf>
    <xf numFmtId="0" fontId="14" fillId="0" borderId="25" xfId="0" applyFont="1" applyBorder="1" applyAlignment="1">
      <alignment horizontal="left" vertical="center" wrapText="1" indent="2"/>
    </xf>
    <xf numFmtId="0" fontId="14" fillId="0" borderId="25" xfId="0" applyFont="1" applyBorder="1" applyAlignment="1">
      <alignment horizontal="left" vertical="center" wrapText="1" indent="1"/>
    </xf>
    <xf numFmtId="173" fontId="14" fillId="2" borderId="0" xfId="5" applyNumberFormat="1" applyFont="1" applyFill="1" applyAlignment="1">
      <alignment horizontal="right" vertical="center" wrapText="1"/>
    </xf>
    <xf numFmtId="170" fontId="14" fillId="2" borderId="1" xfId="0" applyNumberFormat="1" applyFont="1" applyFill="1" applyBorder="1" applyAlignment="1">
      <alignment horizontal="right" vertical="center" wrapText="1"/>
    </xf>
    <xf numFmtId="0" fontId="7" fillId="0" borderId="5" xfId="2" applyFont="1" applyBorder="1" applyAlignment="1">
      <alignment horizontal="right" wrapText="1"/>
    </xf>
    <xf numFmtId="0" fontId="18" fillId="15" borderId="0" xfId="0" applyFont="1" applyFill="1" applyAlignment="1">
      <alignment horizontal="left" vertical="center"/>
    </xf>
    <xf numFmtId="4" fontId="6" fillId="0" borderId="27" xfId="1" applyNumberFormat="1" applyFont="1" applyBorder="1" applyAlignment="1">
      <alignment horizontal="center" vertical="center" wrapText="1"/>
    </xf>
    <xf numFmtId="165" fontId="68" fillId="0" borderId="0" xfId="0" applyNumberFormat="1" applyFont="1"/>
    <xf numFmtId="0" fontId="68" fillId="0" borderId="0" xfId="0" applyFont="1" applyAlignment="1">
      <alignment horizontal="right"/>
    </xf>
    <xf numFmtId="169" fontId="6" fillId="0" borderId="8" xfId="0" applyNumberFormat="1" applyFont="1" applyBorder="1" applyAlignment="1">
      <alignment vertical="center"/>
    </xf>
    <xf numFmtId="169" fontId="6" fillId="0" borderId="51" xfId="0" applyNumberFormat="1" applyFont="1" applyBorder="1" applyAlignment="1">
      <alignment vertical="center"/>
    </xf>
    <xf numFmtId="169" fontId="6" fillId="0" borderId="52" xfId="0" applyNumberFormat="1" applyFont="1" applyBorder="1" applyAlignment="1">
      <alignment vertical="center"/>
    </xf>
    <xf numFmtId="170" fontId="7" fillId="0" borderId="40" xfId="0" applyNumberFormat="1" applyFont="1" applyBorder="1" applyAlignment="1">
      <alignment horizontal="right" vertical="center" wrapText="1"/>
    </xf>
    <xf numFmtId="0" fontId="6" fillId="0" borderId="8" xfId="0" applyFont="1" applyBorder="1" applyAlignment="1">
      <alignment vertical="center"/>
    </xf>
    <xf numFmtId="0" fontId="6" fillId="0" borderId="51" xfId="0" applyFont="1" applyBorder="1" applyAlignment="1">
      <alignment vertical="center"/>
    </xf>
    <xf numFmtId="0" fontId="6" fillId="0" borderId="9" xfId="0" applyFont="1" applyBorder="1" applyAlignment="1">
      <alignment vertical="center"/>
    </xf>
    <xf numFmtId="169" fontId="6" fillId="0" borderId="51" xfId="0" applyNumberFormat="1" applyFont="1" applyBorder="1" applyAlignment="1">
      <alignment horizontal="right"/>
    </xf>
    <xf numFmtId="0" fontId="6" fillId="0" borderId="52" xfId="0" applyFont="1" applyBorder="1" applyAlignment="1">
      <alignment vertical="center"/>
    </xf>
    <xf numFmtId="169" fontId="6" fillId="0" borderId="52" xfId="0" applyNumberFormat="1" applyFont="1" applyBorder="1" applyAlignment="1">
      <alignment horizontal="right" vertical="center"/>
    </xf>
    <xf numFmtId="173" fontId="6" fillId="0" borderId="0" xfId="5" applyNumberFormat="1" applyFont="1" applyFill="1" applyAlignment="1">
      <alignment horizontal="right" vertical="center" wrapText="1"/>
    </xf>
    <xf numFmtId="167" fontId="7" fillId="5" borderId="4" xfId="3" quotePrefix="1" applyNumberFormat="1" applyFont="1" applyFill="1" applyBorder="1" applyAlignment="1">
      <alignment horizontal="left" vertical="center"/>
    </xf>
    <xf numFmtId="169" fontId="6" fillId="0" borderId="51" xfId="0" applyNumberFormat="1" applyFont="1" applyBorder="1" applyAlignment="1">
      <alignment horizontal="right" vertical="center"/>
    </xf>
    <xf numFmtId="0" fontId="5" fillId="2" borderId="0" xfId="2" applyFont="1" applyFill="1" applyAlignment="1">
      <alignment horizontal="left" vertical="center"/>
    </xf>
    <xf numFmtId="0" fontId="6" fillId="2" borderId="43" xfId="2" applyFont="1" applyFill="1" applyBorder="1" applyAlignment="1">
      <alignment horizontal="left" vertical="center"/>
    </xf>
    <xf numFmtId="8" fontId="14" fillId="0" borderId="0" xfId="0" applyNumberFormat="1" applyFont="1"/>
    <xf numFmtId="8" fontId="0" fillId="0" borderId="0" xfId="0" applyNumberFormat="1"/>
    <xf numFmtId="6" fontId="14" fillId="0" borderId="0" xfId="0" applyNumberFormat="1" applyFont="1"/>
    <xf numFmtId="164" fontId="14" fillId="0" borderId="0" xfId="1" applyNumberFormat="1" applyFont="1"/>
    <xf numFmtId="164" fontId="6" fillId="0" borderId="0" xfId="5" applyNumberFormat="1" applyFont="1" applyFill="1" applyAlignment="1">
      <alignment horizontal="right" wrapText="1"/>
    </xf>
    <xf numFmtId="169" fontId="14" fillId="0" borderId="26" xfId="0" applyNumberFormat="1" applyFont="1" applyBorder="1" applyAlignment="1">
      <alignment horizontal="center" vertical="center"/>
    </xf>
    <xf numFmtId="169" fontId="6" fillId="0" borderId="10" xfId="0" applyNumberFormat="1" applyFont="1" applyBorder="1" applyAlignment="1">
      <alignment horizontal="center" vertical="center"/>
    </xf>
    <xf numFmtId="9" fontId="14" fillId="0" borderId="27" xfId="0" quotePrefix="1" applyNumberFormat="1" applyFont="1" applyBorder="1" applyAlignment="1">
      <alignment horizontal="center" vertical="center" wrapText="1"/>
    </xf>
    <xf numFmtId="0" fontId="7" fillId="16" borderId="30" xfId="0" applyFont="1" applyFill="1" applyBorder="1" applyAlignment="1">
      <alignment horizontal="center" vertical="center" wrapText="1"/>
    </xf>
    <xf numFmtId="0" fontId="7" fillId="17" borderId="30" xfId="0" applyFont="1" applyFill="1" applyBorder="1" applyAlignment="1">
      <alignment horizontal="center" vertical="center" wrapText="1"/>
    </xf>
    <xf numFmtId="1" fontId="14" fillId="0" borderId="48" xfId="0" applyNumberFormat="1" applyFont="1" applyBorder="1" applyAlignment="1">
      <alignment horizontal="center" vertical="center"/>
    </xf>
    <xf numFmtId="0" fontId="6" fillId="0" borderId="0" xfId="0" applyFont="1" applyAlignment="1">
      <alignment horizontal="center"/>
    </xf>
    <xf numFmtId="0" fontId="14" fillId="0" borderId="28" xfId="0" applyFont="1" applyBorder="1" applyAlignment="1">
      <alignment horizontal="left" vertical="center" indent="2"/>
    </xf>
    <xf numFmtId="0" fontId="14" fillId="0" borderId="28" xfId="0" applyFont="1" applyBorder="1" applyAlignment="1">
      <alignment horizontal="center" vertical="center"/>
    </xf>
    <xf numFmtId="0" fontId="14" fillId="0" borderId="49" xfId="0" applyFont="1" applyBorder="1" applyAlignment="1">
      <alignment horizontal="center" vertical="center"/>
    </xf>
    <xf numFmtId="0" fontId="7" fillId="0" borderId="35" xfId="0" applyFont="1" applyBorder="1" applyAlignment="1">
      <alignment horizontal="left" vertical="center" indent="1"/>
    </xf>
    <xf numFmtId="0" fontId="7" fillId="18" borderId="30" xfId="0" applyFont="1" applyFill="1" applyBorder="1" applyAlignment="1">
      <alignment horizontal="center" vertical="center" wrapText="1"/>
    </xf>
    <xf numFmtId="169" fontId="27" fillId="0" borderId="35" xfId="0" applyNumberFormat="1" applyFont="1" applyBorder="1" applyAlignment="1">
      <alignment horizontal="center" vertical="center" shrinkToFit="1"/>
    </xf>
    <xf numFmtId="169" fontId="6" fillId="0" borderId="35" xfId="0" applyNumberFormat="1" applyFont="1" applyBorder="1" applyAlignment="1">
      <alignment horizontal="center" vertical="center" shrinkToFit="1"/>
    </xf>
    <xf numFmtId="2" fontId="6" fillId="0" borderId="35" xfId="0" applyNumberFormat="1" applyFont="1" applyBorder="1" applyAlignment="1">
      <alignment horizontal="center" vertical="center" shrinkToFit="1"/>
    </xf>
    <xf numFmtId="0" fontId="5" fillId="0" borderId="0" xfId="0" applyFont="1" applyAlignment="1">
      <alignment wrapText="1"/>
    </xf>
    <xf numFmtId="0" fontId="6" fillId="0" borderId="29" xfId="0" applyFont="1" applyBorder="1" applyAlignment="1">
      <alignment horizontal="center" vertical="center" wrapText="1"/>
    </xf>
    <xf numFmtId="0" fontId="5" fillId="0" borderId="0" xfId="0" applyFont="1" applyAlignment="1">
      <alignment vertical="center" wrapText="1"/>
    </xf>
    <xf numFmtId="167" fontId="6" fillId="0" borderId="4" xfId="3" quotePrefix="1" applyNumberFormat="1" applyFont="1" applyFill="1" applyBorder="1" applyAlignment="1">
      <alignment vertical="center"/>
    </xf>
    <xf numFmtId="167" fontId="7" fillId="0" borderId="4" xfId="3" quotePrefix="1" applyNumberFormat="1" applyFont="1" applyFill="1" applyBorder="1" applyAlignment="1">
      <alignment vertical="center"/>
    </xf>
    <xf numFmtId="164" fontId="6" fillId="0" borderId="0" xfId="1" applyNumberFormat="1" applyFont="1" applyFill="1" applyBorder="1" applyAlignment="1">
      <alignment vertical="center" wrapText="1"/>
    </xf>
    <xf numFmtId="167" fontId="73" fillId="5" borderId="4" xfId="3" applyNumberFormat="1" applyFont="1" applyFill="1" applyBorder="1" applyAlignment="1">
      <alignment horizontal="right"/>
    </xf>
    <xf numFmtId="167" fontId="74" fillId="5" borderId="4" xfId="3" applyNumberFormat="1" applyFont="1" applyFill="1" applyBorder="1" applyAlignment="1">
      <alignment horizontal="right"/>
    </xf>
    <xf numFmtId="164" fontId="75" fillId="0" borderId="24" xfId="1" applyNumberFormat="1" applyFont="1" applyBorder="1" applyAlignment="1">
      <alignment horizontal="right" vertical="center" wrapText="1"/>
    </xf>
    <xf numFmtId="167" fontId="6" fillId="5" borderId="4" xfId="3" applyNumberFormat="1" applyFont="1" applyFill="1" applyBorder="1" applyAlignment="1">
      <alignment horizontal="right" vertical="center"/>
    </xf>
    <xf numFmtId="167" fontId="73" fillId="5" borderId="4" xfId="3" applyNumberFormat="1" applyFont="1" applyFill="1" applyBorder="1" applyAlignment="1">
      <alignment horizontal="right" vertical="center"/>
    </xf>
    <xf numFmtId="167" fontId="74" fillId="5" borderId="4" xfId="3" applyNumberFormat="1" applyFont="1" applyFill="1" applyBorder="1" applyAlignment="1">
      <alignment horizontal="right" vertical="center"/>
    </xf>
    <xf numFmtId="1" fontId="74" fillId="0" borderId="0" xfId="0" applyNumberFormat="1" applyFont="1" applyAlignment="1">
      <alignment horizontal="right" vertical="center" wrapText="1"/>
    </xf>
    <xf numFmtId="1" fontId="74" fillId="0" borderId="0" xfId="0" quotePrefix="1" applyNumberFormat="1" applyFont="1" applyAlignment="1">
      <alignment horizontal="right" vertical="center" wrapText="1"/>
    </xf>
    <xf numFmtId="1" fontId="74" fillId="0" borderId="1" xfId="0" applyNumberFormat="1" applyFont="1" applyBorder="1" applyAlignment="1">
      <alignment horizontal="right" vertical="center" wrapText="1"/>
    </xf>
    <xf numFmtId="3" fontId="74" fillId="0" borderId="1" xfId="0" applyNumberFormat="1" applyFont="1" applyBorder="1" applyAlignment="1">
      <alignment horizontal="right" vertical="center" wrapText="1"/>
    </xf>
    <xf numFmtId="1" fontId="74" fillId="0" borderId="23" xfId="0" applyNumberFormat="1" applyFont="1" applyBorder="1" applyAlignment="1">
      <alignment horizontal="right" vertical="center" wrapText="1"/>
    </xf>
    <xf numFmtId="168" fontId="75" fillId="0" borderId="0" xfId="0" applyNumberFormat="1" applyFont="1" applyAlignment="1">
      <alignment horizontal="right" vertical="center" wrapText="1"/>
    </xf>
    <xf numFmtId="169" fontId="75" fillId="0" borderId="0" xfId="0" applyNumberFormat="1" applyFont="1" applyAlignment="1">
      <alignment horizontal="right" vertical="center" wrapText="1"/>
    </xf>
    <xf numFmtId="168" fontId="74" fillId="0" borderId="23" xfId="0" applyNumberFormat="1" applyFont="1" applyBorder="1" applyAlignment="1">
      <alignment horizontal="right" vertical="center" wrapText="1"/>
    </xf>
    <xf numFmtId="167" fontId="73" fillId="0" borderId="4" xfId="3" applyNumberFormat="1" applyFont="1" applyBorder="1" applyAlignment="1">
      <alignment vertical="center"/>
    </xf>
    <xf numFmtId="167" fontId="74" fillId="0" borderId="4" xfId="3" applyNumberFormat="1" applyFont="1" applyBorder="1" applyAlignment="1">
      <alignment vertical="center"/>
    </xf>
    <xf numFmtId="169" fontId="74" fillId="2" borderId="0" xfId="0" applyNumberFormat="1" applyFont="1" applyFill="1" applyAlignment="1">
      <alignment horizontal="right" vertical="center" wrapText="1"/>
    </xf>
    <xf numFmtId="169" fontId="74" fillId="0" borderId="1" xfId="5" applyNumberFormat="1" applyFont="1" applyBorder="1" applyAlignment="1">
      <alignment horizontal="right" vertical="center" wrapText="1"/>
    </xf>
    <xf numFmtId="0" fontId="74" fillId="2" borderId="1" xfId="2" applyFont="1" applyFill="1" applyBorder="1" applyAlignment="1">
      <alignment horizontal="right" vertical="center" wrapText="1"/>
    </xf>
    <xf numFmtId="0" fontId="75" fillId="0" borderId="0" xfId="0" applyFont="1" applyAlignment="1">
      <alignment horizontal="right" vertical="center"/>
    </xf>
    <xf numFmtId="0" fontId="76" fillId="0" borderId="1" xfId="2" applyFont="1" applyBorder="1" applyAlignment="1">
      <alignment horizontal="left" vertical="center" wrapText="1" indent="1"/>
    </xf>
    <xf numFmtId="167" fontId="73" fillId="5" borderId="10" xfId="3" applyNumberFormat="1" applyFont="1" applyFill="1" applyBorder="1" applyAlignment="1">
      <alignment horizontal="centerContinuous"/>
    </xf>
    <xf numFmtId="167" fontId="73" fillId="5" borderId="4" xfId="3" quotePrefix="1" applyNumberFormat="1" applyFont="1" applyFill="1" applyBorder="1" applyAlignment="1">
      <alignment horizontal="right"/>
    </xf>
    <xf numFmtId="3" fontId="74" fillId="2" borderId="0" xfId="0" applyNumberFormat="1" applyFont="1" applyFill="1" applyAlignment="1">
      <alignment horizontal="right" vertical="center" wrapText="1"/>
    </xf>
    <xf numFmtId="3" fontId="74" fillId="2" borderId="8" xfId="2" quotePrefix="1" applyNumberFormat="1" applyFont="1" applyFill="1" applyBorder="1" applyAlignment="1">
      <alignment horizontal="right" vertical="center" wrapText="1"/>
    </xf>
    <xf numFmtId="170" fontId="74" fillId="2" borderId="0" xfId="0" applyNumberFormat="1" applyFont="1" applyFill="1" applyAlignment="1">
      <alignment horizontal="right" vertical="center" wrapText="1"/>
    </xf>
    <xf numFmtId="170" fontId="74" fillId="2" borderId="8" xfId="2" applyNumberFormat="1" applyFont="1" applyFill="1" applyBorder="1" applyAlignment="1">
      <alignment horizontal="right" vertical="center" wrapText="1"/>
    </xf>
    <xf numFmtId="168" fontId="74" fillId="0" borderId="8" xfId="0" applyNumberFormat="1" applyFont="1" applyBorder="1" applyAlignment="1">
      <alignment horizontal="right" vertical="center" wrapText="1"/>
    </xf>
    <xf numFmtId="167" fontId="74" fillId="2" borderId="9" xfId="3" quotePrefix="1" applyNumberFormat="1" applyFont="1" applyFill="1" applyBorder="1" applyAlignment="1">
      <alignment vertical="center" wrapText="1"/>
    </xf>
    <xf numFmtId="3" fontId="74" fillId="0" borderId="1" xfId="5" applyNumberFormat="1" applyFont="1" applyBorder="1" applyAlignment="1">
      <alignment horizontal="right" vertical="center" wrapText="1"/>
    </xf>
    <xf numFmtId="0" fontId="0" fillId="0" borderId="0" xfId="0" quotePrefix="1" applyAlignment="1">
      <alignment horizontal="right" indent="1"/>
    </xf>
    <xf numFmtId="0" fontId="7" fillId="0" borderId="0" xfId="2" applyFont="1" applyAlignment="1">
      <alignment horizontal="right" wrapText="1" indent="1"/>
    </xf>
    <xf numFmtId="0" fontId="18" fillId="0" borderId="0" xfId="3" applyNumberFormat="1" applyFont="1" applyBorder="1" applyAlignment="1">
      <alignment horizontal="right"/>
    </xf>
    <xf numFmtId="1" fontId="6" fillId="0" borderId="23" xfId="3" quotePrefix="1" applyNumberFormat="1" applyFont="1" applyBorder="1" applyAlignment="1">
      <alignment horizontal="right" vertical="center" wrapText="1"/>
    </xf>
    <xf numFmtId="9" fontId="62" fillId="0" borderId="0" xfId="6" applyFont="1"/>
    <xf numFmtId="1" fontId="6" fillId="0" borderId="1" xfId="5" applyNumberFormat="1" applyFont="1" applyFill="1" applyBorder="1" applyAlignment="1">
      <alignment horizontal="right" vertical="center" wrapText="1"/>
    </xf>
    <xf numFmtId="1" fontId="14" fillId="0" borderId="1" xfId="5" applyNumberFormat="1" applyFont="1" applyBorder="1" applyAlignment="1">
      <alignment horizontal="right" vertical="center" wrapText="1"/>
    </xf>
    <xf numFmtId="0" fontId="2" fillId="0" borderId="0" xfId="0" applyFont="1" applyAlignment="1">
      <alignment horizontal="left" indent="1"/>
    </xf>
    <xf numFmtId="0" fontId="0" fillId="0" borderId="0" xfId="0" applyAlignment="1">
      <alignment horizontal="centerContinuous"/>
    </xf>
    <xf numFmtId="3" fontId="6" fillId="2" borderId="0" xfId="0" applyNumberFormat="1" applyFont="1" applyFill="1" applyAlignment="1">
      <alignment horizontal="right" vertical="center" wrapText="1"/>
    </xf>
    <xf numFmtId="3" fontId="6" fillId="2" borderId="8" xfId="2" quotePrefix="1" applyNumberFormat="1" applyFont="1" applyFill="1" applyBorder="1" applyAlignment="1">
      <alignment horizontal="right" vertical="center" wrapText="1"/>
    </xf>
    <xf numFmtId="170" fontId="6" fillId="2" borderId="8" xfId="2" quotePrefix="1" applyNumberFormat="1" applyFont="1" applyFill="1" applyBorder="1" applyAlignment="1">
      <alignment horizontal="right" vertical="center" wrapText="1"/>
    </xf>
    <xf numFmtId="3" fontId="6" fillId="0" borderId="1" xfId="5" applyNumberFormat="1" applyFont="1" applyBorder="1" applyAlignment="1">
      <alignment horizontal="right" vertical="center" wrapText="1"/>
    </xf>
    <xf numFmtId="169" fontId="6" fillId="0" borderId="1" xfId="5" applyNumberFormat="1" applyFont="1" applyBorder="1" applyAlignment="1">
      <alignment horizontal="right" vertical="center" wrapText="1"/>
    </xf>
    <xf numFmtId="49" fontId="7" fillId="0" borderId="4" xfId="3" quotePrefix="1" applyNumberFormat="1" applyFont="1" applyFill="1" applyBorder="1" applyAlignment="1">
      <alignment horizontal="right"/>
    </xf>
    <xf numFmtId="0" fontId="41" fillId="0" borderId="0" xfId="0" quotePrefix="1" applyFont="1" applyAlignment="1">
      <alignment horizontal="left" vertical="center" indent="1"/>
    </xf>
    <xf numFmtId="0" fontId="77" fillId="0" borderId="0" xfId="0" applyFont="1" applyAlignment="1">
      <alignment horizontal="left" vertical="center" indent="2"/>
    </xf>
    <xf numFmtId="0" fontId="2" fillId="0" borderId="0" xfId="0" applyFont="1" applyAlignment="1">
      <alignment vertical="top"/>
    </xf>
    <xf numFmtId="0" fontId="78" fillId="0" borderId="0" xfId="0" applyFont="1"/>
    <xf numFmtId="0" fontId="79" fillId="0" borderId="0" xfId="0" applyFont="1" applyAlignment="1">
      <alignment vertical="top"/>
    </xf>
    <xf numFmtId="0" fontId="81" fillId="0" borderId="0" xfId="0" applyFont="1"/>
    <xf numFmtId="0" fontId="14" fillId="0" borderId="0" xfId="3" applyNumberFormat="1" applyFont="1" applyBorder="1" applyAlignment="1">
      <alignment horizontal="right"/>
    </xf>
    <xf numFmtId="0" fontId="74" fillId="0" borderId="0" xfId="0" applyFont="1" applyAlignment="1">
      <alignment horizontal="right" wrapText="1"/>
    </xf>
    <xf numFmtId="0" fontId="74" fillId="0" borderId="24" xfId="0" applyFont="1" applyBorder="1" applyAlignment="1">
      <alignment horizontal="right" wrapText="1"/>
    </xf>
    <xf numFmtId="0" fontId="74" fillId="0" borderId="53" xfId="0" applyFont="1" applyBorder="1" applyAlignment="1">
      <alignment horizontal="right" wrapText="1"/>
    </xf>
    <xf numFmtId="0" fontId="74" fillId="19" borderId="54" xfId="0" applyFont="1" applyFill="1" applyBorder="1" applyAlignment="1">
      <alignment horizontal="right" wrapText="1"/>
    </xf>
    <xf numFmtId="0" fontId="74" fillId="19" borderId="0" xfId="0" applyFont="1" applyFill="1" applyAlignment="1">
      <alignment horizontal="right" wrapText="1"/>
    </xf>
    <xf numFmtId="0" fontId="74" fillId="19" borderId="22" xfId="0" applyFont="1" applyFill="1" applyBorder="1" applyAlignment="1">
      <alignment horizontal="right" wrapText="1"/>
    </xf>
    <xf numFmtId="0" fontId="0" fillId="0" borderId="0" xfId="0" quotePrefix="1" applyAlignment="1">
      <alignment wrapText="1"/>
    </xf>
    <xf numFmtId="0" fontId="82" fillId="0" borderId="0" xfId="0" quotePrefix="1" applyFont="1" applyAlignment="1">
      <alignment horizontal="right" indent="1"/>
    </xf>
    <xf numFmtId="0" fontId="82" fillId="0" borderId="0" xfId="0" applyFont="1" applyAlignment="1">
      <alignment horizontal="right" indent="1"/>
    </xf>
    <xf numFmtId="0" fontId="74" fillId="19" borderId="0" xfId="0" applyFont="1" applyFill="1" applyAlignment="1">
      <alignment horizontal="right" vertical="center" wrapText="1"/>
    </xf>
    <xf numFmtId="0" fontId="74" fillId="0" borderId="55" xfId="0" applyFont="1" applyBorder="1" applyAlignment="1">
      <alignment horizontal="right" vertical="center" wrapText="1"/>
    </xf>
    <xf numFmtId="0" fontId="74" fillId="0" borderId="56" xfId="0" applyFont="1" applyBorder="1" applyAlignment="1">
      <alignment horizontal="right" vertical="center" wrapText="1"/>
    </xf>
    <xf numFmtId="0" fontId="74" fillId="0" borderId="24" xfId="0" applyFont="1" applyBorder="1" applyAlignment="1">
      <alignment horizontal="right" vertical="center" wrapText="1"/>
    </xf>
    <xf numFmtId="0" fontId="6" fillId="0" borderId="1" xfId="2" applyFont="1" applyBorder="1" applyAlignment="1">
      <alignment horizontal="left" wrapText="1"/>
    </xf>
    <xf numFmtId="0" fontId="14" fillId="14" borderId="0" xfId="0" applyFont="1" applyFill="1" applyAlignment="1">
      <alignment horizontal="right" vertical="center"/>
    </xf>
    <xf numFmtId="0" fontId="18" fillId="14" borderId="0" xfId="0" applyFont="1" applyFill="1" applyAlignment="1">
      <alignment horizontal="right" vertical="center"/>
    </xf>
    <xf numFmtId="173" fontId="6" fillId="0" borderId="0" xfId="5" applyNumberFormat="1" applyFont="1" applyAlignment="1">
      <alignment horizontal="right" vertical="center" wrapText="1"/>
    </xf>
    <xf numFmtId="166" fontId="6" fillId="0" borderId="1" xfId="0" applyNumberFormat="1" applyFont="1" applyBorder="1" applyAlignment="1">
      <alignment horizontal="left" vertical="center"/>
    </xf>
    <xf numFmtId="43" fontId="7" fillId="2" borderId="42" xfId="5" quotePrefix="1" applyNumberFormat="1" applyFont="1" applyFill="1" applyBorder="1" applyAlignment="1">
      <alignment horizontal="right" vertical="center"/>
    </xf>
    <xf numFmtId="170" fontId="6" fillId="0" borderId="1" xfId="0" applyNumberFormat="1" applyFont="1" applyBorder="1" applyAlignment="1">
      <alignment horizontal="right" vertical="center" wrapText="1"/>
    </xf>
    <xf numFmtId="43" fontId="7" fillId="2" borderId="52" xfId="5" quotePrefix="1" applyNumberFormat="1" applyFont="1" applyFill="1" applyBorder="1" applyAlignment="1">
      <alignment horizontal="right" vertical="center"/>
    </xf>
    <xf numFmtId="43" fontId="7" fillId="2" borderId="41" xfId="5" quotePrefix="1" applyNumberFormat="1" applyFont="1" applyFill="1" applyBorder="1" applyAlignment="1">
      <alignment horizontal="right" vertical="center"/>
    </xf>
    <xf numFmtId="0" fontId="7" fillId="10" borderId="30" xfId="0" applyFont="1" applyFill="1" applyBorder="1" applyAlignment="1">
      <alignment horizontal="center" vertical="center" wrapText="1"/>
    </xf>
    <xf numFmtId="0" fontId="6" fillId="0" borderId="32" xfId="0" applyFont="1" applyBorder="1" applyAlignment="1">
      <alignment horizontal="center" vertical="center" wrapText="1"/>
    </xf>
    <xf numFmtId="168" fontId="6" fillId="0" borderId="8" xfId="0" applyNumberFormat="1" applyFont="1" applyBorder="1" applyAlignment="1">
      <alignment horizontal="right" vertical="center" wrapText="1"/>
    </xf>
    <xf numFmtId="167" fontId="6" fillId="2" borderId="9" xfId="3" quotePrefix="1" applyNumberFormat="1" applyFont="1" applyFill="1" applyBorder="1" applyAlignment="1">
      <alignment vertical="center" wrapText="1"/>
    </xf>
    <xf numFmtId="1" fontId="6" fillId="0" borderId="1" xfId="5" applyNumberFormat="1" applyFont="1" applyBorder="1" applyAlignment="1">
      <alignment horizontal="right" vertical="center" wrapText="1"/>
    </xf>
    <xf numFmtId="0" fontId="15" fillId="0" borderId="0" xfId="2" applyFont="1" applyAlignment="1">
      <alignment horizontal="right" vertical="center" wrapText="1" indent="2"/>
    </xf>
    <xf numFmtId="0" fontId="25" fillId="2" borderId="0" xfId="0" applyFont="1" applyFill="1" applyAlignment="1">
      <alignment horizontal="right" vertical="center" wrapText="1" indent="1"/>
    </xf>
    <xf numFmtId="165" fontId="0" fillId="0" borderId="0" xfId="0" applyNumberFormat="1"/>
    <xf numFmtId="0" fontId="18" fillId="0" borderId="0" xfId="0" applyFont="1" applyAlignment="1">
      <alignment horizontal="right" indent="1"/>
    </xf>
    <xf numFmtId="164" fontId="75" fillId="0" borderId="0" xfId="1" applyNumberFormat="1" applyFont="1" applyAlignment="1">
      <alignment horizontal="right" vertical="center"/>
    </xf>
    <xf numFmtId="164" fontId="6" fillId="2" borderId="0" xfId="1" quotePrefix="1" applyNumberFormat="1" applyFont="1" applyFill="1" applyBorder="1" applyAlignment="1">
      <alignment horizontal="right" vertical="center" wrapText="1"/>
    </xf>
    <xf numFmtId="164" fontId="74" fillId="0" borderId="1" xfId="1" applyNumberFormat="1" applyFont="1" applyBorder="1" applyAlignment="1">
      <alignment horizontal="right" vertical="center" wrapText="1"/>
    </xf>
    <xf numFmtId="165" fontId="75" fillId="0" borderId="0" xfId="0" applyNumberFormat="1" applyFont="1" applyAlignment="1">
      <alignment horizontal="right" vertical="center" wrapText="1"/>
    </xf>
    <xf numFmtId="165" fontId="14" fillId="0" borderId="0" xfId="0" applyNumberFormat="1" applyFont="1" applyAlignment="1">
      <alignment horizontal="right" indent="1"/>
    </xf>
    <xf numFmtId="9" fontId="14" fillId="0" borderId="0" xfId="6" applyFont="1"/>
    <xf numFmtId="0" fontId="27" fillId="0" borderId="0" xfId="0" applyFont="1" applyAlignment="1">
      <alignment horizontal="right" vertical="center" wrapText="1"/>
    </xf>
    <xf numFmtId="3" fontId="27" fillId="0" borderId="0" xfId="0" applyNumberFormat="1" applyFont="1" applyAlignment="1">
      <alignment horizontal="right" vertical="center" wrapText="1"/>
    </xf>
    <xf numFmtId="0" fontId="27" fillId="0" borderId="58" xfId="0" applyFont="1" applyBorder="1" applyAlignment="1">
      <alignment horizontal="right" vertical="center" wrapText="1"/>
    </xf>
    <xf numFmtId="3" fontId="27" fillId="0" borderId="24" xfId="0" applyNumberFormat="1" applyFont="1" applyBorder="1" applyAlignment="1">
      <alignment horizontal="right" vertical="center" wrapText="1"/>
    </xf>
    <xf numFmtId="178" fontId="14" fillId="0" borderId="0" xfId="6" applyNumberFormat="1" applyFont="1"/>
    <xf numFmtId="43" fontId="14" fillId="0" borderId="0" xfId="0" applyNumberFormat="1" applyFont="1"/>
    <xf numFmtId="43" fontId="51" fillId="0" borderId="0" xfId="0" applyNumberFormat="1" applyFont="1"/>
    <xf numFmtId="173" fontId="83" fillId="6" borderId="0" xfId="5" applyNumberFormat="1" applyFont="1" applyFill="1" applyAlignment="1">
      <alignment horizontal="right" vertical="center" wrapText="1"/>
    </xf>
    <xf numFmtId="170" fontId="83" fillId="6" borderId="1" xfId="0" applyNumberFormat="1" applyFont="1" applyFill="1" applyBorder="1" applyAlignment="1">
      <alignment horizontal="right" vertical="center" wrapText="1"/>
    </xf>
    <xf numFmtId="164" fontId="83" fillId="6" borderId="0" xfId="5" applyNumberFormat="1" applyFont="1" applyFill="1" applyAlignment="1">
      <alignment horizontal="right" wrapText="1"/>
    </xf>
    <xf numFmtId="165" fontId="83" fillId="6" borderId="0" xfId="5" applyNumberFormat="1" applyFont="1" applyFill="1" applyAlignment="1">
      <alignment horizontal="right" wrapText="1"/>
    </xf>
    <xf numFmtId="164" fontId="83" fillId="6" borderId="1" xfId="5" applyNumberFormat="1" applyFont="1" applyFill="1" applyBorder="1" applyAlignment="1">
      <alignment horizontal="right" wrapText="1"/>
    </xf>
    <xf numFmtId="165" fontId="83" fillId="3" borderId="0" xfId="5" applyNumberFormat="1" applyFont="1" applyFill="1" applyAlignment="1">
      <alignment horizontal="right" wrapText="1"/>
    </xf>
    <xf numFmtId="165" fontId="83" fillId="3" borderId="20" xfId="5" applyNumberFormat="1" applyFont="1" applyFill="1" applyBorder="1" applyAlignment="1">
      <alignment horizontal="right" wrapText="1"/>
    </xf>
    <xf numFmtId="165" fontId="83" fillId="3" borderId="21" xfId="5" applyNumberFormat="1" applyFont="1" applyFill="1" applyBorder="1" applyAlignment="1">
      <alignment horizontal="right" wrapText="1"/>
    </xf>
    <xf numFmtId="165" fontId="83" fillId="3" borderId="22" xfId="5" applyNumberFormat="1" applyFont="1" applyFill="1" applyBorder="1" applyAlignment="1">
      <alignment horizontal="right" wrapText="1"/>
    </xf>
    <xf numFmtId="167" fontId="84" fillId="3" borderId="0" xfId="3" quotePrefix="1" applyNumberFormat="1" applyFont="1" applyFill="1" applyAlignment="1">
      <alignment horizontal="right" vertical="center" wrapText="1"/>
    </xf>
    <xf numFmtId="165" fontId="83" fillId="3" borderId="0" xfId="0" applyNumberFormat="1" applyFont="1" applyFill="1" applyAlignment="1">
      <alignment horizontal="right" vertical="center" wrapText="1"/>
    </xf>
    <xf numFmtId="165" fontId="83" fillId="3" borderId="3" xfId="0" applyNumberFormat="1" applyFont="1" applyFill="1" applyBorder="1" applyAlignment="1">
      <alignment horizontal="right" vertical="center" wrapText="1"/>
    </xf>
    <xf numFmtId="165" fontId="83" fillId="3" borderId="2" xfId="0" applyNumberFormat="1" applyFont="1" applyFill="1" applyBorder="1" applyAlignment="1">
      <alignment horizontal="right" vertical="center" wrapText="1"/>
    </xf>
    <xf numFmtId="164" fontId="83" fillId="6" borderId="1" xfId="5" applyNumberFormat="1" applyFont="1" applyFill="1" applyBorder="1" applyAlignment="1">
      <alignment horizontal="right" vertical="center" wrapText="1"/>
    </xf>
    <xf numFmtId="164" fontId="7" fillId="6" borderId="0" xfId="1" applyNumberFormat="1" applyFont="1" applyFill="1" applyAlignment="1">
      <alignment horizontal="right" vertical="center" wrapText="1"/>
    </xf>
    <xf numFmtId="164" fontId="7" fillId="6" borderId="0" xfId="1" quotePrefix="1" applyNumberFormat="1" applyFont="1" applyFill="1" applyAlignment="1">
      <alignment horizontal="right" vertical="center" wrapText="1"/>
    </xf>
    <xf numFmtId="0" fontId="7" fillId="6" borderId="8" xfId="2" quotePrefix="1" applyFont="1" applyFill="1" applyBorder="1" applyAlignment="1">
      <alignment horizontal="right" vertical="center" wrapText="1"/>
    </xf>
    <xf numFmtId="164" fontId="7" fillId="20" borderId="0" xfId="1" applyNumberFormat="1" applyFont="1" applyFill="1" applyAlignment="1">
      <alignment horizontal="right" vertical="center" wrapText="1"/>
    </xf>
    <xf numFmtId="173" fontId="7" fillId="20" borderId="0" xfId="1" applyNumberFormat="1" applyFont="1" applyFill="1" applyAlignment="1">
      <alignment horizontal="right" vertical="center" wrapText="1"/>
    </xf>
    <xf numFmtId="173" fontId="7" fillId="20" borderId="57" xfId="1" applyNumberFormat="1" applyFont="1" applyFill="1" applyBorder="1" applyAlignment="1">
      <alignment horizontal="right" vertical="center" wrapText="1"/>
    </xf>
    <xf numFmtId="164" fontId="7" fillId="20" borderId="24" xfId="1" applyNumberFormat="1" applyFont="1" applyFill="1" applyBorder="1" applyAlignment="1">
      <alignment horizontal="right" vertical="center" wrapText="1"/>
    </xf>
    <xf numFmtId="0" fontId="7" fillId="6" borderId="1" xfId="2" applyFont="1" applyFill="1" applyBorder="1" applyAlignment="1">
      <alignment horizontal="right" vertical="center" wrapText="1"/>
    </xf>
    <xf numFmtId="169" fontId="7" fillId="6" borderId="0" xfId="0" applyNumberFormat="1" applyFont="1" applyFill="1" applyAlignment="1">
      <alignment horizontal="right" vertical="center" wrapText="1"/>
    </xf>
    <xf numFmtId="169" fontId="7" fillId="6" borderId="1" xfId="5" applyNumberFormat="1" applyFont="1" applyFill="1" applyBorder="1" applyAlignment="1">
      <alignment horizontal="right" vertical="center" wrapText="1"/>
    </xf>
    <xf numFmtId="164" fontId="18" fillId="6" borderId="0" xfId="1" applyNumberFormat="1" applyFont="1" applyFill="1" applyAlignment="1">
      <alignment horizontal="right" vertical="center"/>
    </xf>
    <xf numFmtId="0" fontId="18" fillId="6" borderId="0" xfId="0" applyFont="1" applyFill="1" applyAlignment="1">
      <alignment horizontal="right" vertical="center"/>
    </xf>
    <xf numFmtId="1" fontId="7" fillId="6" borderId="1" xfId="5" applyNumberFormat="1" applyFont="1" applyFill="1" applyBorder="1" applyAlignment="1">
      <alignment horizontal="right" vertical="center" wrapText="1"/>
    </xf>
    <xf numFmtId="169" fontId="18" fillId="6" borderId="11" xfId="0" applyNumberFormat="1" applyFont="1" applyFill="1" applyBorder="1" applyAlignment="1">
      <alignment horizontal="right" vertical="center" wrapText="1"/>
    </xf>
    <xf numFmtId="0" fontId="7" fillId="6" borderId="0" xfId="0" applyFont="1" applyFill="1" applyAlignment="1">
      <alignment horizontal="right" vertical="center" wrapText="1"/>
    </xf>
    <xf numFmtId="170" fontId="7" fillId="6" borderId="8" xfId="0" applyNumberFormat="1" applyFont="1" applyFill="1" applyBorder="1" applyAlignment="1">
      <alignment horizontal="right" vertical="center" wrapText="1"/>
    </xf>
    <xf numFmtId="169" fontId="10" fillId="20" borderId="0" xfId="0" applyNumberFormat="1" applyFont="1" applyFill="1" applyAlignment="1">
      <alignment horizontal="right" indent="1"/>
    </xf>
    <xf numFmtId="169" fontId="7" fillId="20" borderId="24" xfId="0" applyNumberFormat="1" applyFont="1" applyFill="1" applyBorder="1" applyAlignment="1">
      <alignment horizontal="right" vertical="center" wrapText="1" indent="1"/>
    </xf>
    <xf numFmtId="169" fontId="7" fillId="6" borderId="1" xfId="2" applyNumberFormat="1" applyFont="1" applyFill="1" applyBorder="1" applyAlignment="1">
      <alignment horizontal="right" vertical="center" wrapText="1" indent="1"/>
    </xf>
    <xf numFmtId="0" fontId="18" fillId="6" borderId="0" xfId="0" applyFont="1" applyFill="1" applyAlignment="1">
      <alignment horizontal="right" indent="1"/>
    </xf>
    <xf numFmtId="0" fontId="7" fillId="6" borderId="1" xfId="2" applyFont="1" applyFill="1" applyBorder="1" applyAlignment="1">
      <alignment horizontal="right" vertical="center" wrapText="1" indent="1"/>
    </xf>
    <xf numFmtId="0" fontId="7" fillId="20" borderId="0" xfId="0" applyFont="1" applyFill="1" applyAlignment="1">
      <alignment horizontal="right" vertical="center" wrapText="1"/>
    </xf>
    <xf numFmtId="0" fontId="7" fillId="20" borderId="24" xfId="0" applyFont="1" applyFill="1" applyBorder="1" applyAlignment="1">
      <alignment horizontal="right" vertical="center" wrapText="1"/>
    </xf>
    <xf numFmtId="165" fontId="7" fillId="6" borderId="8" xfId="0" applyNumberFormat="1" applyFont="1" applyFill="1" applyBorder="1" applyAlignment="1">
      <alignment horizontal="right" vertical="center" wrapText="1"/>
    </xf>
    <xf numFmtId="3" fontId="7" fillId="6" borderId="1" xfId="0" applyNumberFormat="1" applyFont="1" applyFill="1" applyBorder="1" applyAlignment="1">
      <alignment horizontal="right" vertical="center" wrapText="1"/>
    </xf>
    <xf numFmtId="169" fontId="18" fillId="6" borderId="0" xfId="0" applyNumberFormat="1" applyFont="1" applyFill="1" applyAlignment="1">
      <alignment horizontal="right" vertical="center" wrapText="1"/>
    </xf>
    <xf numFmtId="169" fontId="18" fillId="6" borderId="6" xfId="0" applyNumberFormat="1" applyFont="1" applyFill="1" applyBorder="1" applyAlignment="1">
      <alignment horizontal="right" vertical="center" wrapText="1"/>
    </xf>
    <xf numFmtId="1" fontId="18" fillId="6" borderId="0" xfId="0" applyNumberFormat="1" applyFont="1" applyFill="1" applyAlignment="1">
      <alignment horizontal="right" vertical="center" wrapText="1"/>
    </xf>
    <xf numFmtId="0" fontId="17" fillId="6" borderId="0" xfId="0" applyFont="1" applyFill="1" applyAlignment="1">
      <alignment horizontal="right" vertical="center" wrapText="1" indent="1"/>
    </xf>
    <xf numFmtId="168" fontId="7" fillId="6" borderId="0" xfId="0" applyNumberFormat="1" applyFont="1" applyFill="1" applyAlignment="1">
      <alignment horizontal="right" vertical="center" wrapText="1"/>
    </xf>
    <xf numFmtId="168" fontId="7" fillId="6" borderId="23" xfId="0" applyNumberFormat="1" applyFont="1" applyFill="1" applyBorder="1" applyAlignment="1">
      <alignment horizontal="right" vertical="center" wrapText="1"/>
    </xf>
    <xf numFmtId="167" fontId="7" fillId="6" borderId="0" xfId="3" quotePrefix="1" applyNumberFormat="1" applyFont="1" applyFill="1" applyBorder="1" applyAlignment="1">
      <alignment horizontal="right" vertical="center"/>
    </xf>
    <xf numFmtId="0" fontId="7" fillId="6" borderId="0" xfId="0" applyFont="1" applyFill="1" applyAlignment="1">
      <alignment horizontal="right" vertical="center" indent="1"/>
    </xf>
    <xf numFmtId="165" fontId="7" fillId="6" borderId="0" xfId="0" applyNumberFormat="1" applyFont="1" applyFill="1" applyAlignment="1">
      <alignment horizontal="right" vertical="center" wrapText="1"/>
    </xf>
    <xf numFmtId="165" fontId="18" fillId="6" borderId="0" xfId="0" applyNumberFormat="1" applyFont="1" applyFill="1" applyAlignment="1">
      <alignment horizontal="right" vertical="center" wrapText="1"/>
    </xf>
    <xf numFmtId="165" fontId="18" fillId="6" borderId="6" xfId="0" applyNumberFormat="1" applyFont="1" applyFill="1" applyBorder="1" applyAlignment="1">
      <alignment horizontal="right" vertical="center" wrapText="1"/>
    </xf>
    <xf numFmtId="165" fontId="18" fillId="6" borderId="1" xfId="0" applyNumberFormat="1" applyFont="1" applyFill="1" applyBorder="1" applyAlignment="1">
      <alignment horizontal="right" vertical="center" wrapText="1"/>
    </xf>
    <xf numFmtId="0" fontId="18" fillId="6" borderId="24" xfId="0" applyFont="1" applyFill="1" applyBorder="1" applyAlignment="1">
      <alignment horizontal="right" vertical="center" wrapText="1"/>
    </xf>
    <xf numFmtId="1" fontId="18" fillId="6" borderId="24" xfId="0" applyNumberFormat="1" applyFont="1" applyFill="1" applyBorder="1" applyAlignment="1">
      <alignment horizontal="right" vertical="center" wrapText="1"/>
    </xf>
    <xf numFmtId="164" fontId="7" fillId="6" borderId="0" xfId="1" quotePrefix="1" applyNumberFormat="1" applyFont="1" applyFill="1" applyAlignment="1">
      <alignment horizontal="right" vertical="center" wrapText="1" indent="1"/>
    </xf>
    <xf numFmtId="0" fontId="7" fillId="6" borderId="44" xfId="2" quotePrefix="1" applyFont="1" applyFill="1" applyBorder="1" applyAlignment="1">
      <alignment horizontal="right" vertical="center" wrapText="1" indent="1"/>
    </xf>
    <xf numFmtId="173" fontId="7" fillId="6" borderId="0" xfId="1" quotePrefix="1" applyNumberFormat="1" applyFont="1" applyFill="1" applyBorder="1" applyAlignment="1">
      <alignment horizontal="right" indent="1"/>
    </xf>
    <xf numFmtId="164" fontId="18" fillId="6" borderId="0" xfId="5" applyNumberFormat="1" applyFont="1" applyFill="1" applyAlignment="1">
      <alignment horizontal="right" vertical="center" wrapText="1"/>
    </xf>
    <xf numFmtId="164" fontId="7" fillId="6" borderId="23" xfId="5" applyNumberFormat="1" applyFont="1" applyFill="1" applyBorder="1" applyAlignment="1">
      <alignment horizontal="right" vertical="center" wrapText="1"/>
    </xf>
    <xf numFmtId="1" fontId="7" fillId="6" borderId="0" xfId="3" quotePrefix="1" applyNumberFormat="1" applyFont="1" applyFill="1" applyBorder="1" applyAlignment="1">
      <alignment vertical="center" wrapText="1"/>
    </xf>
    <xf numFmtId="1" fontId="7" fillId="6" borderId="0" xfId="3" quotePrefix="1" applyNumberFormat="1" applyFont="1" applyFill="1" applyBorder="1" applyAlignment="1">
      <alignment horizontal="right" vertical="center" wrapText="1"/>
    </xf>
    <xf numFmtId="1" fontId="7" fillId="6" borderId="23" xfId="0" applyNumberFormat="1" applyFont="1" applyFill="1" applyBorder="1" applyAlignment="1">
      <alignment horizontal="right" vertical="center" wrapText="1"/>
    </xf>
    <xf numFmtId="170" fontId="7" fillId="6" borderId="0" xfId="0" applyNumberFormat="1" applyFont="1" applyFill="1" applyAlignment="1">
      <alignment horizontal="right" vertical="center" wrapText="1"/>
    </xf>
    <xf numFmtId="0" fontId="7" fillId="6" borderId="23" xfId="0" applyFont="1" applyFill="1" applyBorder="1" applyAlignment="1">
      <alignment horizontal="right" vertical="center" wrapText="1"/>
    </xf>
    <xf numFmtId="3" fontId="7" fillId="6" borderId="0" xfId="3" quotePrefix="1" applyNumberFormat="1" applyFont="1" applyFill="1" applyBorder="1" applyAlignment="1">
      <alignment horizontal="right" vertical="center" wrapText="1"/>
    </xf>
    <xf numFmtId="1" fontId="7" fillId="6" borderId="23" xfId="3" quotePrefix="1" applyNumberFormat="1" applyFont="1" applyFill="1" applyBorder="1" applyAlignment="1">
      <alignment horizontal="right" vertical="center" wrapText="1"/>
    </xf>
    <xf numFmtId="173" fontId="86" fillId="2" borderId="0" xfId="5" applyNumberFormat="1" applyFont="1" applyFill="1" applyAlignment="1">
      <alignment horizontal="right" vertical="center" wrapText="1"/>
    </xf>
    <xf numFmtId="170" fontId="86" fillId="2" borderId="1" xfId="0" applyNumberFormat="1" applyFont="1" applyFill="1" applyBorder="1" applyAlignment="1">
      <alignment horizontal="right" vertical="center" wrapText="1"/>
    </xf>
    <xf numFmtId="167" fontId="83" fillId="0" borderId="4" xfId="5" quotePrefix="1" applyNumberFormat="1" applyFont="1" applyBorder="1" applyAlignment="1">
      <alignment horizontal="right"/>
    </xf>
    <xf numFmtId="164" fontId="85" fillId="0" borderId="0" xfId="5" applyNumberFormat="1" applyFont="1" applyAlignment="1">
      <alignment horizontal="right" wrapText="1"/>
    </xf>
    <xf numFmtId="165" fontId="85" fillId="0" borderId="0" xfId="5" applyNumberFormat="1" applyFont="1" applyAlignment="1">
      <alignment horizontal="right" wrapText="1"/>
    </xf>
    <xf numFmtId="164" fontId="85" fillId="0" borderId="1" xfId="5" applyNumberFormat="1" applyFont="1" applyBorder="1" applyAlignment="1">
      <alignment horizontal="right" wrapText="1"/>
    </xf>
    <xf numFmtId="164" fontId="85" fillId="0" borderId="20" xfId="5" applyNumberFormat="1" applyFont="1" applyBorder="1" applyAlignment="1">
      <alignment horizontal="right" wrapText="1"/>
    </xf>
    <xf numFmtId="164" fontId="85" fillId="2" borderId="21" xfId="5" applyNumberFormat="1" applyFont="1" applyFill="1" applyBorder="1" applyAlignment="1">
      <alignment horizontal="right" wrapText="1"/>
    </xf>
    <xf numFmtId="165" fontId="85" fillId="2" borderId="0" xfId="5" applyNumberFormat="1" applyFont="1" applyFill="1" applyAlignment="1">
      <alignment horizontal="right" wrapText="1"/>
    </xf>
    <xf numFmtId="164" fontId="85" fillId="2" borderId="22" xfId="5" applyNumberFormat="1" applyFont="1" applyFill="1" applyBorder="1" applyAlignment="1">
      <alignment horizontal="right" wrapText="1"/>
    </xf>
    <xf numFmtId="167" fontId="85" fillId="2" borderId="0" xfId="3" quotePrefix="1" applyNumberFormat="1" applyFont="1" applyFill="1" applyAlignment="1">
      <alignment horizontal="right" vertical="center" wrapText="1"/>
    </xf>
    <xf numFmtId="165" fontId="85" fillId="2" borderId="0" xfId="0" applyNumberFormat="1" applyFont="1" applyFill="1" applyAlignment="1">
      <alignment horizontal="right" vertical="center" wrapText="1"/>
    </xf>
    <xf numFmtId="164" fontId="85" fillId="0" borderId="3" xfId="5" applyNumberFormat="1" applyFont="1" applyBorder="1" applyAlignment="1">
      <alignment horizontal="right" vertical="center" wrapText="1"/>
    </xf>
    <xf numFmtId="165" fontId="85" fillId="0" borderId="2" xfId="0" applyNumberFormat="1" applyFont="1" applyBorder="1" applyAlignment="1">
      <alignment horizontal="right" vertical="center" wrapText="1"/>
    </xf>
    <xf numFmtId="164" fontId="85" fillId="0" borderId="1" xfId="5" applyNumberFormat="1" applyFont="1" applyBorder="1" applyAlignment="1">
      <alignment horizontal="right" vertical="center" wrapText="1"/>
    </xf>
    <xf numFmtId="171" fontId="85" fillId="5" borderId="4" xfId="3" quotePrefix="1" applyNumberFormat="1" applyFont="1" applyFill="1" applyBorder="1" applyAlignment="1">
      <alignment horizontal="right"/>
    </xf>
    <xf numFmtId="171" fontId="85" fillId="5" borderId="4" xfId="3" applyNumberFormat="1" applyFont="1" applyFill="1" applyBorder="1" applyAlignment="1">
      <alignment horizontal="right"/>
    </xf>
    <xf numFmtId="167" fontId="7" fillId="0" borderId="4" xfId="3" applyNumberFormat="1" applyFont="1" applyFill="1" applyBorder="1" applyAlignment="1">
      <alignment horizontal="right"/>
    </xf>
    <xf numFmtId="0" fontId="87" fillId="0" borderId="0" xfId="0" applyFont="1"/>
    <xf numFmtId="0" fontId="6" fillId="0" borderId="45" xfId="0" applyFont="1" applyBorder="1" applyAlignment="1">
      <alignment horizontal="left" vertical="center" wrapText="1" indent="1"/>
    </xf>
    <xf numFmtId="0" fontId="87" fillId="0" borderId="0" xfId="0" applyFont="1" applyAlignment="1">
      <alignment wrapText="1"/>
    </xf>
    <xf numFmtId="175" fontId="18" fillId="6" borderId="0" xfId="0" applyNumberFormat="1" applyFont="1" applyFill="1" applyAlignment="1">
      <alignment horizontal="right" vertical="center" wrapText="1"/>
    </xf>
    <xf numFmtId="0" fontId="88" fillId="0" borderId="0" xfId="0" applyFont="1"/>
    <xf numFmtId="164" fontId="74" fillId="0" borderId="1" xfId="1" applyNumberFormat="1" applyFont="1" applyBorder="1" applyAlignment="1">
      <alignment horizontal="right" vertical="center"/>
    </xf>
    <xf numFmtId="164" fontId="7" fillId="6" borderId="0" xfId="1" quotePrefix="1" applyNumberFormat="1" applyFont="1" applyFill="1" applyBorder="1" applyAlignment="1">
      <alignment horizontal="right" vertical="center" wrapText="1"/>
    </xf>
    <xf numFmtId="3" fontId="0" fillId="0" borderId="0" xfId="0" applyNumberFormat="1" applyAlignment="1">
      <alignment horizontal="right"/>
    </xf>
    <xf numFmtId="164" fontId="6" fillId="0" borderId="0" xfId="1" quotePrefix="1" applyNumberFormat="1" applyFont="1" applyFill="1" applyBorder="1" applyAlignment="1">
      <alignment horizontal="right" vertical="center" wrapText="1"/>
    </xf>
    <xf numFmtId="169" fontId="6" fillId="0" borderId="6" xfId="0" applyNumberFormat="1" applyFont="1" applyBorder="1" applyAlignment="1">
      <alignment horizontal="right" vertical="center" wrapText="1"/>
    </xf>
    <xf numFmtId="0" fontId="6" fillId="0" borderId="0" xfId="2" applyFont="1" applyAlignment="1">
      <alignment horizontal="right" wrapText="1"/>
    </xf>
    <xf numFmtId="164" fontId="85" fillId="0" borderId="0" xfId="5" applyNumberFormat="1" applyFont="1" applyBorder="1" applyAlignment="1">
      <alignment horizontal="right" wrapText="1"/>
    </xf>
    <xf numFmtId="164" fontId="83" fillId="2" borderId="0" xfId="5" applyNumberFormat="1" applyFont="1" applyFill="1" applyBorder="1" applyAlignment="1">
      <alignment horizontal="right" wrapText="1"/>
    </xf>
    <xf numFmtId="164" fontId="7" fillId="6" borderId="0" xfId="5" applyNumberFormat="1" applyFont="1" applyFill="1" applyAlignment="1">
      <alignment horizontal="right" wrapText="1"/>
    </xf>
    <xf numFmtId="164" fontId="7" fillId="6" borderId="6" xfId="5" applyNumberFormat="1" applyFont="1" applyFill="1" applyBorder="1" applyAlignment="1">
      <alignment horizontal="right" wrapText="1"/>
    </xf>
    <xf numFmtId="3" fontId="6" fillId="0" borderId="0" xfId="5" quotePrefix="1" applyNumberFormat="1" applyFont="1" applyAlignment="1">
      <alignment horizontal="right" wrapText="1"/>
    </xf>
    <xf numFmtId="49" fontId="6" fillId="0" borderId="0" xfId="5" applyNumberFormat="1" applyFont="1" applyAlignment="1">
      <alignment horizontal="right" wrapText="1"/>
    </xf>
    <xf numFmtId="164" fontId="6" fillId="0" borderId="0" xfId="5" quotePrefix="1" applyNumberFormat="1" applyFont="1" applyAlignment="1">
      <alignment horizontal="right" wrapText="1"/>
    </xf>
    <xf numFmtId="167" fontId="6" fillId="0" borderId="6" xfId="3" applyNumberFormat="1" applyFont="1" applyBorder="1" applyAlignment="1">
      <alignment horizontal="right"/>
    </xf>
    <xf numFmtId="167" fontId="18" fillId="5" borderId="4" xfId="3" quotePrefix="1" applyNumberFormat="1" applyFont="1" applyFill="1" applyBorder="1" applyAlignment="1">
      <alignment horizontal="left"/>
    </xf>
    <xf numFmtId="0" fontId="89" fillId="0" borderId="0" xfId="0" applyFont="1"/>
    <xf numFmtId="0" fontId="0" fillId="6" borderId="0" xfId="0" applyFill="1" applyAlignment="1">
      <alignment horizontal="right" indent="1"/>
    </xf>
    <xf numFmtId="0" fontId="90" fillId="0" borderId="0" xfId="2" applyFont="1" applyAlignment="1">
      <alignment vertical="center"/>
    </xf>
    <xf numFmtId="0" fontId="91" fillId="2" borderId="0" xfId="2" applyFont="1" applyFill="1" applyAlignment="1">
      <alignment horizontal="left" vertical="center"/>
    </xf>
    <xf numFmtId="0" fontId="6" fillId="6" borderId="23" xfId="2" quotePrefix="1" applyFont="1" applyFill="1" applyBorder="1" applyAlignment="1">
      <alignment horizontal="right" vertical="center" wrapText="1" indent="1"/>
    </xf>
    <xf numFmtId="167" fontId="6" fillId="2" borderId="6" xfId="0" quotePrefix="1" applyNumberFormat="1" applyFont="1" applyFill="1" applyBorder="1" applyAlignment="1">
      <alignment horizontal="right" indent="1"/>
    </xf>
    <xf numFmtId="0" fontId="4" fillId="0" borderId="0" xfId="0" applyFont="1" applyAlignment="1">
      <alignment vertical="center"/>
    </xf>
    <xf numFmtId="0" fontId="7" fillId="6" borderId="0" xfId="0" applyFont="1" applyFill="1" applyAlignment="1">
      <alignment horizontal="right" indent="1"/>
    </xf>
    <xf numFmtId="9" fontId="0" fillId="0" borderId="0" xfId="6" applyFont="1"/>
    <xf numFmtId="43" fontId="62" fillId="0" borderId="0" xfId="1" applyFont="1"/>
    <xf numFmtId="164" fontId="75" fillId="0" borderId="0" xfId="1" applyNumberFormat="1" applyFont="1" applyAlignment="1">
      <alignment horizontal="right" vertical="center" wrapText="1"/>
    </xf>
    <xf numFmtId="0" fontId="92" fillId="0" borderId="4" xfId="0" applyFont="1" applyBorder="1"/>
    <xf numFmtId="1" fontId="6" fillId="0" borderId="0" xfId="5" applyNumberFormat="1" applyFont="1" applyAlignment="1">
      <alignment horizontal="right" wrapText="1"/>
    </xf>
    <xf numFmtId="0" fontId="6" fillId="0" borderId="0" xfId="0" applyFont="1" applyAlignment="1">
      <alignment horizontal="centerContinuous"/>
    </xf>
    <xf numFmtId="0" fontId="7" fillId="0" borderId="0" xfId="0" applyFont="1" applyAlignment="1">
      <alignment horizontal="centerContinuous"/>
    </xf>
    <xf numFmtId="2" fontId="6" fillId="0" borderId="0" xfId="0" applyNumberFormat="1" applyFont="1" applyAlignment="1">
      <alignment horizontal="right" vertical="center" wrapText="1"/>
    </xf>
    <xf numFmtId="0" fontId="4" fillId="6" borderId="14" xfId="0" applyFont="1" applyFill="1" applyBorder="1" applyAlignment="1">
      <alignment horizontal="left" vertical="center" wrapText="1" indent="1"/>
    </xf>
    <xf numFmtId="0" fontId="4" fillId="6" borderId="0" xfId="0" applyFont="1" applyFill="1" applyAlignment="1">
      <alignment horizontal="left" vertical="center" wrapText="1" indent="1"/>
    </xf>
    <xf numFmtId="0" fontId="4" fillId="6" borderId="16" xfId="0" applyFont="1" applyFill="1" applyBorder="1" applyAlignment="1">
      <alignment horizontal="left" vertical="center" wrapText="1" indent="1"/>
    </xf>
    <xf numFmtId="0" fontId="4" fillId="6" borderId="17" xfId="0" applyFont="1" applyFill="1" applyBorder="1" applyAlignment="1">
      <alignment horizontal="left" vertical="center" wrapText="1" indent="1"/>
    </xf>
    <xf numFmtId="167" fontId="7" fillId="0" borderId="10" xfId="3" quotePrefix="1" applyNumberFormat="1" applyFont="1" applyFill="1" applyBorder="1" applyAlignment="1">
      <alignment horizontal="center" vertical="center" wrapText="1"/>
    </xf>
    <xf numFmtId="167" fontId="10" fillId="0" borderId="0" xfId="3" quotePrefix="1" applyNumberFormat="1" applyFont="1" applyAlignment="1">
      <alignment horizontal="center" vertical="center" wrapText="1"/>
    </xf>
    <xf numFmtId="0" fontId="18" fillId="0" borderId="46" xfId="0" applyFont="1" applyBorder="1" applyAlignment="1">
      <alignment horizontal="center" vertical="center"/>
    </xf>
    <xf numFmtId="0" fontId="18" fillId="0" borderId="10" xfId="0" applyFont="1" applyBorder="1" applyAlignment="1">
      <alignment horizontal="center" vertical="center"/>
    </xf>
    <xf numFmtId="167" fontId="7" fillId="2" borderId="0" xfId="3" quotePrefix="1" applyNumberFormat="1" applyFont="1" applyFill="1" applyAlignment="1">
      <alignment horizontal="center" wrapText="1"/>
    </xf>
    <xf numFmtId="167" fontId="7" fillId="2" borderId="0" xfId="3" quotePrefix="1" applyNumberFormat="1" applyFont="1" applyFill="1" applyBorder="1" applyAlignment="1">
      <alignment horizontal="center" wrapText="1"/>
    </xf>
    <xf numFmtId="0" fontId="6" fillId="0" borderId="46" xfId="0" applyFont="1" applyBorder="1" applyAlignment="1">
      <alignment horizontal="center" vertical="center"/>
    </xf>
    <xf numFmtId="0" fontId="6" fillId="0" borderId="10" xfId="0" applyFont="1" applyBorder="1" applyAlignment="1">
      <alignment horizontal="center" vertical="center"/>
    </xf>
    <xf numFmtId="0" fontId="18" fillId="0" borderId="28" xfId="0" applyFont="1" applyBorder="1" applyAlignment="1">
      <alignment horizontal="center" vertical="center"/>
    </xf>
    <xf numFmtId="0" fontId="18" fillId="0" borderId="0" xfId="0" applyFont="1" applyAlignment="1">
      <alignment horizontal="center" vertical="center"/>
    </xf>
    <xf numFmtId="0" fontId="70" fillId="0" borderId="51" xfId="0" applyFont="1" applyBorder="1" applyAlignment="1">
      <alignment horizontal="right" vertical="center" wrapText="1"/>
    </xf>
    <xf numFmtId="167" fontId="6" fillId="0" borderId="4" xfId="5" quotePrefix="1" applyNumberFormat="1" applyFont="1" applyFill="1" applyBorder="1" applyAlignment="1">
      <alignment horizontal="right" wrapText="1"/>
    </xf>
    <xf numFmtId="43" fontId="7" fillId="2" borderId="51" xfId="5" quotePrefix="1" applyNumberFormat="1" applyFont="1" applyFill="1" applyBorder="1" applyAlignment="1">
      <alignment horizontal="right" vertical="center"/>
    </xf>
    <xf numFmtId="43" fontId="7" fillId="2" borderId="51" xfId="5" applyNumberFormat="1" applyFont="1" applyFill="1" applyBorder="1" applyAlignment="1">
      <alignment horizontal="right" vertical="center"/>
    </xf>
    <xf numFmtId="169" fontId="6" fillId="0" borderId="9" xfId="0" quotePrefix="1" applyNumberFormat="1" applyFont="1" applyBorder="1" applyAlignment="1">
      <alignment horizontal="right" vertical="center"/>
    </xf>
    <xf numFmtId="169" fontId="6" fillId="0" borderId="8" xfId="0" applyNumberFormat="1" applyFont="1" applyBorder="1" applyAlignment="1">
      <alignment horizontal="right" vertical="center"/>
    </xf>
    <xf numFmtId="0" fontId="70" fillId="0" borderId="11" xfId="0" applyFont="1" applyBorder="1" applyAlignment="1">
      <alignment horizontal="right" vertical="center" wrapText="1"/>
    </xf>
    <xf numFmtId="0" fontId="7" fillId="0" borderId="0" xfId="0" applyFont="1" applyAlignment="1">
      <alignment horizontal="center"/>
    </xf>
    <xf numFmtId="0" fontId="5" fillId="0" borderId="0" xfId="2" applyFont="1" applyAlignment="1">
      <alignment horizontal="left" vertical="center" wrapText="1"/>
    </xf>
    <xf numFmtId="0" fontId="18" fillId="0" borderId="0" xfId="0" applyFont="1" applyAlignment="1">
      <alignment horizontal="center"/>
    </xf>
    <xf numFmtId="0" fontId="5" fillId="0" borderId="0" xfId="0" applyFont="1" applyAlignment="1">
      <alignment horizontal="left" wrapText="1"/>
    </xf>
    <xf numFmtId="0" fontId="6" fillId="0" borderId="0" xfId="0" applyFont="1" applyAlignment="1">
      <alignment horizontal="center" vertical="center" wrapText="1"/>
    </xf>
    <xf numFmtId="0" fontId="6" fillId="0" borderId="36" xfId="0" applyFont="1" applyBorder="1" applyAlignment="1">
      <alignment horizontal="center" vertical="center" wrapText="1"/>
    </xf>
    <xf numFmtId="2" fontId="6" fillId="0" borderId="0" xfId="0" applyNumberFormat="1" applyFont="1" applyAlignment="1">
      <alignment horizontal="center" vertical="center" wrapText="1"/>
    </xf>
    <xf numFmtId="2" fontId="6" fillId="0" borderId="36" xfId="0" applyNumberFormat="1" applyFont="1" applyBorder="1" applyAlignment="1">
      <alignment horizontal="center" vertical="center" wrapText="1"/>
    </xf>
    <xf numFmtId="169" fontId="27" fillId="0" borderId="37" xfId="0" applyNumberFormat="1" applyFont="1" applyBorder="1" applyAlignment="1">
      <alignment horizontal="center" vertical="center" shrinkToFit="1"/>
    </xf>
    <xf numFmtId="169" fontId="27" fillId="0" borderId="36" xfId="0" applyNumberFormat="1" applyFont="1" applyBorder="1" applyAlignment="1">
      <alignment horizontal="center" vertical="center" shrinkToFit="1"/>
    </xf>
    <xf numFmtId="0" fontId="3" fillId="0" borderId="38" xfId="0" applyFont="1" applyBorder="1" applyAlignment="1">
      <alignment horizontal="center"/>
    </xf>
    <xf numFmtId="167" fontId="7" fillId="2" borderId="39" xfId="3" quotePrefix="1" applyNumberFormat="1" applyFont="1" applyFill="1" applyBorder="1" applyAlignment="1">
      <alignment horizontal="center"/>
    </xf>
    <xf numFmtId="167" fontId="6" fillId="2" borderId="39" xfId="3" quotePrefix="1" applyNumberFormat="1" applyFont="1" applyFill="1" applyBorder="1" applyAlignment="1">
      <alignment horizontal="center"/>
    </xf>
  </cellXfs>
  <cellStyles count="10">
    <cellStyle name="Comma" xfId="1" builtinId="3"/>
    <cellStyle name="Comma 2" xfId="5" xr:uid="{00000000-0005-0000-0000-000001000000}"/>
    <cellStyle name="Comma 2 2" xfId="8" xr:uid="{BA79D41D-DC8F-4C07-B1AD-4492465AB6B7}"/>
    <cellStyle name="Comma 3" xfId="9" xr:uid="{9009AC34-9550-48DE-9DFC-23799D584449}"/>
    <cellStyle name="Comma 5 2 2" xfId="3" xr:uid="{00000000-0005-0000-0000-000002000000}"/>
    <cellStyle name="Comma 5 2 2 2" xfId="7" xr:uid="{2FDF00AD-17DE-427A-981A-E98BFA80EAC4}"/>
    <cellStyle name="Hyperlink" xfId="4" builtinId="8"/>
    <cellStyle name="Normal" xfId="0" builtinId="0"/>
    <cellStyle name="Normal_BS" xfId="2" xr:uid="{00000000-0005-0000-0000-000005000000}"/>
    <cellStyle name="Percent" xfId="6" builtinId="5"/>
  </cellStyles>
  <dxfs count="106">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colors>
    <mruColors>
      <color rgb="FFFF00FF"/>
      <color rgb="FF4ABAA7"/>
      <color rgb="FF8FD4E9"/>
      <color rgb="FFFFFF00"/>
      <color rgb="FFFF99FF"/>
      <color rgb="FFFFCC00"/>
      <color rgb="FFE20000"/>
      <color rgb="FF04B48A"/>
      <color rgb="FF00CC99"/>
      <color rgb="FFFAE90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13" Type="http://schemas.openxmlformats.org/officeDocument/2006/relationships/hyperlink" Target="#'FLEXIBLE WORKING'!A1"/><Relationship Id="rId18" Type="http://schemas.openxmlformats.org/officeDocument/2006/relationships/image" Target="../media/image9.png"/><Relationship Id="rId26" Type="http://schemas.openxmlformats.org/officeDocument/2006/relationships/image" Target="../media/image13.png"/><Relationship Id="rId3" Type="http://schemas.openxmlformats.org/officeDocument/2006/relationships/hyperlink" Target="#COMMUNITIES!A1"/><Relationship Id="rId21" Type="http://schemas.openxmlformats.org/officeDocument/2006/relationships/hyperlink" Target="#PEOPLE!A1"/><Relationship Id="rId7" Type="http://schemas.openxmlformats.org/officeDocument/2006/relationships/hyperlink" Target="#'DIVERSITY &amp; INCLUSION'!A1"/><Relationship Id="rId12" Type="http://schemas.openxmlformats.org/officeDocument/2006/relationships/image" Target="../media/image6.png"/><Relationship Id="rId17" Type="http://schemas.openxmlformats.org/officeDocument/2006/relationships/hyperlink" Target="#GLOSSARY!A1"/><Relationship Id="rId25" Type="http://schemas.openxmlformats.org/officeDocument/2006/relationships/hyperlink" Target="#'TRAINING, HEALTH &amp; SAFETY'!A1"/><Relationship Id="rId2" Type="http://schemas.openxmlformats.org/officeDocument/2006/relationships/image" Target="../media/image1.png"/><Relationship Id="rId16" Type="http://schemas.openxmlformats.org/officeDocument/2006/relationships/image" Target="../media/image8.png"/><Relationship Id="rId20" Type="http://schemas.openxmlformats.org/officeDocument/2006/relationships/image" Target="../media/image10.png"/><Relationship Id="rId29" Type="http://schemas.openxmlformats.org/officeDocument/2006/relationships/hyperlink" Target="#'GHG EMISSIONS'!A1"/><Relationship Id="rId1" Type="http://schemas.openxmlformats.org/officeDocument/2006/relationships/hyperlink" Target="#'CLIMATE TARGETS'!A1"/><Relationship Id="rId6" Type="http://schemas.openxmlformats.org/officeDocument/2006/relationships/image" Target="../media/image3.png"/><Relationship Id="rId11" Type="http://schemas.openxmlformats.org/officeDocument/2006/relationships/hyperlink" Target="#'FINANCED EMISSIONS'!A1"/><Relationship Id="rId24" Type="http://schemas.openxmlformats.org/officeDocument/2006/relationships/image" Target="../media/image12.png"/><Relationship Id="rId5" Type="http://schemas.openxmlformats.org/officeDocument/2006/relationships/hyperlink" Target="#CUSTOMERS!A1"/><Relationship Id="rId15" Type="http://schemas.openxmlformats.org/officeDocument/2006/relationships/hyperlink" Target="#'SUSTAINABLE FINANCING'!A1"/><Relationship Id="rId23" Type="http://schemas.openxmlformats.org/officeDocument/2006/relationships/hyperlink" Target="#REFERENCES!A1"/><Relationship Id="rId28" Type="http://schemas.openxmlformats.org/officeDocument/2006/relationships/image" Target="../media/image14.png"/><Relationship Id="rId10" Type="http://schemas.openxmlformats.org/officeDocument/2006/relationships/image" Target="../media/image5.png"/><Relationship Id="rId19" Type="http://schemas.openxmlformats.org/officeDocument/2006/relationships/hyperlink" Target="#GOVERNANCE!A1"/><Relationship Id="rId31" Type="http://schemas.openxmlformats.org/officeDocument/2006/relationships/image" Target="../media/image16.png"/><Relationship Id="rId4" Type="http://schemas.openxmlformats.org/officeDocument/2006/relationships/image" Target="../media/image2.png"/><Relationship Id="rId9" Type="http://schemas.openxmlformats.org/officeDocument/2006/relationships/hyperlink" Target="#'ENERGY CONSUMPTION'!A1"/><Relationship Id="rId14" Type="http://schemas.openxmlformats.org/officeDocument/2006/relationships/image" Target="../media/image7.png"/><Relationship Id="rId22" Type="http://schemas.openxmlformats.org/officeDocument/2006/relationships/image" Target="../media/image11.png"/><Relationship Id="rId27" Type="http://schemas.openxmlformats.org/officeDocument/2006/relationships/hyperlink" Target="#'WATER, WASTE &amp; PAPER'!A1"/><Relationship Id="rId30" Type="http://schemas.openxmlformats.org/officeDocument/2006/relationships/image" Target="../media/image15.png"/></Relationships>
</file>

<file path=xl/drawings/_rels/drawing10.xml.rels><?xml version="1.0" encoding="UTF-8" standalone="yes"?>
<Relationships xmlns="http://schemas.openxmlformats.org/package/2006/relationships"><Relationship Id="rId3" Type="http://schemas.openxmlformats.org/officeDocument/2006/relationships/image" Target="../media/image29.png"/><Relationship Id="rId2" Type="http://schemas.openxmlformats.org/officeDocument/2006/relationships/image" Target="../media/image17.png"/><Relationship Id="rId1" Type="http://schemas.openxmlformats.org/officeDocument/2006/relationships/hyperlink" Target="#HOME!A1"/></Relationships>
</file>

<file path=xl/drawings/_rels/drawing11.xml.rels><?xml version="1.0" encoding="UTF-8" standalone="yes"?>
<Relationships xmlns="http://schemas.openxmlformats.org/package/2006/relationships"><Relationship Id="rId3" Type="http://schemas.openxmlformats.org/officeDocument/2006/relationships/image" Target="../media/image30.png"/><Relationship Id="rId2" Type="http://schemas.openxmlformats.org/officeDocument/2006/relationships/image" Target="../media/image17.png"/><Relationship Id="rId1" Type="http://schemas.openxmlformats.org/officeDocument/2006/relationships/hyperlink" Target="http://[s11l0];/#HOME!A1" TargetMode="External"/><Relationship Id="rId4" Type="http://schemas.openxmlformats.org/officeDocument/2006/relationships/hyperlink" Target="#HOME!A1"/></Relationships>
</file>

<file path=xl/drawings/_rels/drawing12.xml.rels><?xml version="1.0" encoding="UTF-8" standalone="yes"?>
<Relationships xmlns="http://schemas.openxmlformats.org/package/2006/relationships"><Relationship Id="rId3" Type="http://schemas.openxmlformats.org/officeDocument/2006/relationships/image" Target="../media/image31.png"/><Relationship Id="rId2" Type="http://schemas.openxmlformats.org/officeDocument/2006/relationships/image" Target="../media/image17.png"/><Relationship Id="rId1" Type="http://schemas.openxmlformats.org/officeDocument/2006/relationships/hyperlink" Target="http://[s10l1];/#HOME!A1" TargetMode="External"/><Relationship Id="rId4" Type="http://schemas.openxmlformats.org/officeDocument/2006/relationships/hyperlink" Target="#HOME!A1"/></Relationships>
</file>

<file path=xl/drawings/_rels/drawing13.xml.rels><?xml version="1.0" encoding="UTF-8" standalone="yes"?>
<Relationships xmlns="http://schemas.openxmlformats.org/package/2006/relationships"><Relationship Id="rId3" Type="http://schemas.openxmlformats.org/officeDocument/2006/relationships/image" Target="../media/image32.png"/><Relationship Id="rId2" Type="http://schemas.openxmlformats.org/officeDocument/2006/relationships/image" Target="../media/image17.png"/><Relationship Id="rId1" Type="http://schemas.openxmlformats.org/officeDocument/2006/relationships/hyperlink" Target="http://[s12l0];/#HOME!A1" TargetMode="External"/><Relationship Id="rId4" Type="http://schemas.openxmlformats.org/officeDocument/2006/relationships/hyperlink" Target="#HOME!A1"/></Relationships>
</file>

<file path=xl/drawings/_rels/drawing14.xml.rels><?xml version="1.0" encoding="UTF-8" standalone="yes"?>
<Relationships xmlns="http://schemas.openxmlformats.org/package/2006/relationships"><Relationship Id="rId3" Type="http://schemas.openxmlformats.org/officeDocument/2006/relationships/image" Target="../media/image33.png"/><Relationship Id="rId2" Type="http://schemas.openxmlformats.org/officeDocument/2006/relationships/image" Target="../media/image17.png"/><Relationship Id="rId1" Type="http://schemas.openxmlformats.org/officeDocument/2006/relationships/hyperlink" Target="http://[s13l0];/#HOME!A1" TargetMode="External"/><Relationship Id="rId4" Type="http://schemas.openxmlformats.org/officeDocument/2006/relationships/hyperlink" Target="#HOME!A1"/></Relationships>
</file>

<file path=xl/drawings/_rels/drawing15.xml.rels><?xml version="1.0" encoding="UTF-8" standalone="yes"?>
<Relationships xmlns="http://schemas.openxmlformats.org/package/2006/relationships"><Relationship Id="rId3" Type="http://schemas.openxmlformats.org/officeDocument/2006/relationships/image" Target="../media/image34.png"/><Relationship Id="rId2" Type="http://schemas.openxmlformats.org/officeDocument/2006/relationships/image" Target="../media/image17.png"/><Relationship Id="rId1" Type="http://schemas.openxmlformats.org/officeDocument/2006/relationships/hyperlink" Target="http://[s14l0];/#HOME!A1" TargetMode="External"/><Relationship Id="rId4" Type="http://schemas.openxmlformats.org/officeDocument/2006/relationships/hyperlink" Target="#HOME!A1"/></Relationships>
</file>

<file path=xl/drawings/_rels/drawing16.xml.rels><?xml version="1.0" encoding="UTF-8" standalone="yes"?>
<Relationships xmlns="http://schemas.openxmlformats.org/package/2006/relationships"><Relationship Id="rId3" Type="http://schemas.openxmlformats.org/officeDocument/2006/relationships/image" Target="../media/image17.png"/><Relationship Id="rId2" Type="http://schemas.openxmlformats.org/officeDocument/2006/relationships/hyperlink" Target="#HOME!A1"/><Relationship Id="rId1" Type="http://schemas.openxmlformats.org/officeDocument/2006/relationships/image" Target="../media/image35.png"/></Relationships>
</file>

<file path=xl/drawings/_rels/drawing2.xml.rels><?xml version="1.0" encoding="UTF-8" standalone="yes"?>
<Relationships xmlns="http://schemas.openxmlformats.org/package/2006/relationships"><Relationship Id="rId3" Type="http://schemas.openxmlformats.org/officeDocument/2006/relationships/image" Target="../media/image18.png"/><Relationship Id="rId2" Type="http://schemas.openxmlformats.org/officeDocument/2006/relationships/image" Target="../media/image17.png"/><Relationship Id="rId1" Type="http://schemas.openxmlformats.org/officeDocument/2006/relationships/hyperlink" Target="http://[s1l0];/#HOME!A1" TargetMode="External"/><Relationship Id="rId4" Type="http://schemas.openxmlformats.org/officeDocument/2006/relationships/hyperlink" Target="#HOME!A1"/></Relationships>
</file>

<file path=xl/drawings/_rels/drawing3.xml.rels><?xml version="1.0" encoding="UTF-8" standalone="yes"?>
<Relationships xmlns="http://schemas.openxmlformats.org/package/2006/relationships"><Relationship Id="rId3" Type="http://schemas.openxmlformats.org/officeDocument/2006/relationships/image" Target="../media/image19.png"/><Relationship Id="rId7" Type="http://schemas.openxmlformats.org/officeDocument/2006/relationships/image" Target="../media/image23.png"/><Relationship Id="rId2" Type="http://schemas.openxmlformats.org/officeDocument/2006/relationships/image" Target="../media/image17.png"/><Relationship Id="rId1" Type="http://schemas.openxmlformats.org/officeDocument/2006/relationships/hyperlink" Target="#HOME!A1"/><Relationship Id="rId6" Type="http://schemas.openxmlformats.org/officeDocument/2006/relationships/image" Target="../media/image22.png"/><Relationship Id="rId5" Type="http://schemas.openxmlformats.org/officeDocument/2006/relationships/image" Target="../media/image21.png"/><Relationship Id="rId4" Type="http://schemas.openxmlformats.org/officeDocument/2006/relationships/image" Target="../media/image20.png"/></Relationships>
</file>

<file path=xl/drawings/_rels/drawing4.xml.rels><?xml version="1.0" encoding="UTF-8" standalone="yes"?>
<Relationships xmlns="http://schemas.openxmlformats.org/package/2006/relationships"><Relationship Id="rId3" Type="http://schemas.openxmlformats.org/officeDocument/2006/relationships/image" Target="../media/image24.png"/><Relationship Id="rId2" Type="http://schemas.openxmlformats.org/officeDocument/2006/relationships/image" Target="../media/image17.png"/><Relationship Id="rId1" Type="http://schemas.openxmlformats.org/officeDocument/2006/relationships/hyperlink" Target="#HOME!A1"/></Relationships>
</file>

<file path=xl/drawings/_rels/drawing5.xml.rels><?xml version="1.0" encoding="UTF-8" standalone="yes"?>
<Relationships xmlns="http://schemas.openxmlformats.org/package/2006/relationships"><Relationship Id="rId3" Type="http://schemas.openxmlformats.org/officeDocument/2006/relationships/image" Target="../media/image24.png"/><Relationship Id="rId2" Type="http://schemas.openxmlformats.org/officeDocument/2006/relationships/image" Target="../media/image17.png"/><Relationship Id="rId1" Type="http://schemas.openxmlformats.org/officeDocument/2006/relationships/hyperlink" Target="http://[s4l0];/#HOME!A1" TargetMode="External"/><Relationship Id="rId4" Type="http://schemas.openxmlformats.org/officeDocument/2006/relationships/hyperlink" Target="#HOME!A1"/></Relationships>
</file>

<file path=xl/drawings/_rels/drawing6.xml.rels><?xml version="1.0" encoding="UTF-8" standalone="yes"?>
<Relationships xmlns="http://schemas.openxmlformats.org/package/2006/relationships"><Relationship Id="rId3" Type="http://schemas.openxmlformats.org/officeDocument/2006/relationships/image" Target="../media/image25.png"/><Relationship Id="rId2" Type="http://schemas.openxmlformats.org/officeDocument/2006/relationships/image" Target="../media/image17.png"/><Relationship Id="rId1" Type="http://schemas.openxmlformats.org/officeDocument/2006/relationships/hyperlink" Target="http://[s5l0];/#HOME!A1" TargetMode="External"/><Relationship Id="rId4" Type="http://schemas.openxmlformats.org/officeDocument/2006/relationships/hyperlink" Target="#HOME!A1"/></Relationships>
</file>

<file path=xl/drawings/_rels/drawing7.xml.rels><?xml version="1.0" encoding="UTF-8" standalone="yes"?>
<Relationships xmlns="http://schemas.openxmlformats.org/package/2006/relationships"><Relationship Id="rId3" Type="http://schemas.openxmlformats.org/officeDocument/2006/relationships/image" Target="../media/image26.png"/><Relationship Id="rId2" Type="http://schemas.openxmlformats.org/officeDocument/2006/relationships/image" Target="../media/image17.png"/><Relationship Id="rId1" Type="http://schemas.openxmlformats.org/officeDocument/2006/relationships/hyperlink" Target="http://[s6l0];/#HOME!A1" TargetMode="External"/><Relationship Id="rId4" Type="http://schemas.openxmlformats.org/officeDocument/2006/relationships/hyperlink" Target="#HOME!A1"/></Relationships>
</file>

<file path=xl/drawings/_rels/drawing8.xml.rels><?xml version="1.0" encoding="UTF-8" standalone="yes"?>
<Relationships xmlns="http://schemas.openxmlformats.org/package/2006/relationships"><Relationship Id="rId3" Type="http://schemas.openxmlformats.org/officeDocument/2006/relationships/image" Target="../media/image27.png"/><Relationship Id="rId2" Type="http://schemas.openxmlformats.org/officeDocument/2006/relationships/image" Target="../media/image17.png"/><Relationship Id="rId1" Type="http://schemas.openxmlformats.org/officeDocument/2006/relationships/hyperlink" Target="#HOME!A1"/></Relationships>
</file>

<file path=xl/drawings/_rels/drawing9.xml.rels><?xml version="1.0" encoding="UTF-8" standalone="yes"?>
<Relationships xmlns="http://schemas.openxmlformats.org/package/2006/relationships"><Relationship Id="rId3" Type="http://schemas.openxmlformats.org/officeDocument/2006/relationships/image" Target="../media/image28.png"/><Relationship Id="rId2" Type="http://schemas.openxmlformats.org/officeDocument/2006/relationships/image" Target="../media/image17.png"/><Relationship Id="rId1" Type="http://schemas.openxmlformats.org/officeDocument/2006/relationships/hyperlink" Target="#HOME!A1"/></Relationships>
</file>

<file path=xl/drawings/drawing1.xml><?xml version="1.0" encoding="utf-8"?>
<xdr:wsDr xmlns:xdr="http://schemas.openxmlformats.org/drawingml/2006/spreadsheetDrawing" xmlns:a="http://schemas.openxmlformats.org/drawingml/2006/main">
  <xdr:twoCellAnchor>
    <xdr:from>
      <xdr:col>17</xdr:col>
      <xdr:colOff>168324</xdr:colOff>
      <xdr:row>3</xdr:row>
      <xdr:rowOff>165624</xdr:rowOff>
    </xdr:from>
    <xdr:to>
      <xdr:col>21</xdr:col>
      <xdr:colOff>446808</xdr:colOff>
      <xdr:row>6</xdr:row>
      <xdr:rowOff>62124</xdr:rowOff>
    </xdr:to>
    <xdr:pic>
      <xdr:nvPicPr>
        <xdr:cNvPr id="190" name="Picture 59">
          <a:hlinkClick xmlns:r="http://schemas.openxmlformats.org/officeDocument/2006/relationships" r:id="rId1"/>
          <a:extLst>
            <a:ext uri="{FF2B5EF4-FFF2-40B4-BE49-F238E27FC236}">
              <a16:creationId xmlns:a16="http://schemas.microsoft.com/office/drawing/2014/main" id="{00000000-0008-0000-0000-00003C000000}"/>
            </a:ext>
          </a:extLst>
        </xdr:cNvPr>
        <xdr:cNvPicPr>
          <a:picLocks/>
        </xdr:cNvPicPr>
      </xdr:nvPicPr>
      <xdr:blipFill>
        <a:blip xmlns:r="http://schemas.openxmlformats.org/officeDocument/2006/relationships" r:embed="rId2">
          <a:extLst>
            <a:ext uri="{28A0092B-C50C-407E-A947-70E740481C1C}">
              <a14:useLocalDpi xmlns:a14="http://schemas.microsoft.com/office/drawing/2010/main" val="0"/>
            </a:ext>
          </a:extLst>
        </a:blip>
        <a:srcRect/>
        <a:stretch/>
      </xdr:blipFill>
      <xdr:spPr>
        <a:xfrm>
          <a:off x="10455324" y="737124"/>
          <a:ext cx="2698955" cy="468000"/>
        </a:xfrm>
        <a:prstGeom prst="rect">
          <a:avLst/>
        </a:prstGeom>
      </xdr:spPr>
    </xdr:pic>
    <xdr:clientData/>
  </xdr:twoCellAnchor>
  <xdr:twoCellAnchor>
    <xdr:from>
      <xdr:col>17</xdr:col>
      <xdr:colOff>168358</xdr:colOff>
      <xdr:row>36</xdr:row>
      <xdr:rowOff>8623</xdr:rowOff>
    </xdr:from>
    <xdr:to>
      <xdr:col>21</xdr:col>
      <xdr:colOff>446842</xdr:colOff>
      <xdr:row>38</xdr:row>
      <xdr:rowOff>95623</xdr:rowOff>
    </xdr:to>
    <xdr:pic>
      <xdr:nvPicPr>
        <xdr:cNvPr id="201" name="Picture 61">
          <a:hlinkClick xmlns:r="http://schemas.openxmlformats.org/officeDocument/2006/relationships" r:id="rId3"/>
          <a:extLst>
            <a:ext uri="{FF2B5EF4-FFF2-40B4-BE49-F238E27FC236}">
              <a16:creationId xmlns:a16="http://schemas.microsoft.com/office/drawing/2014/main" id="{00000000-0008-0000-0000-00003E000000}"/>
            </a:ext>
          </a:extLst>
        </xdr:cNvPr>
        <xdr:cNvPicPr>
          <a:picLocks/>
        </xdr:cNvPicPr>
      </xdr:nvPicPr>
      <xdr:blipFill>
        <a:blip xmlns:r="http://schemas.openxmlformats.org/officeDocument/2006/relationships" r:embed="rId4">
          <a:extLst>
            <a:ext uri="{28A0092B-C50C-407E-A947-70E740481C1C}">
              <a14:useLocalDpi xmlns:a14="http://schemas.microsoft.com/office/drawing/2010/main" val="0"/>
            </a:ext>
          </a:extLst>
        </a:blip>
        <a:srcRect/>
        <a:stretch/>
      </xdr:blipFill>
      <xdr:spPr>
        <a:xfrm>
          <a:off x="10455358" y="6967476"/>
          <a:ext cx="2698955" cy="468000"/>
        </a:xfrm>
        <a:prstGeom prst="rect">
          <a:avLst/>
        </a:prstGeom>
      </xdr:spPr>
    </xdr:pic>
    <xdr:clientData/>
  </xdr:twoCellAnchor>
  <xdr:twoCellAnchor>
    <xdr:from>
      <xdr:col>17</xdr:col>
      <xdr:colOff>168124</xdr:colOff>
      <xdr:row>33</xdr:row>
      <xdr:rowOff>12636</xdr:rowOff>
    </xdr:from>
    <xdr:to>
      <xdr:col>21</xdr:col>
      <xdr:colOff>446608</xdr:colOff>
      <xdr:row>35</xdr:row>
      <xdr:rowOff>99636</xdr:rowOff>
    </xdr:to>
    <xdr:pic>
      <xdr:nvPicPr>
        <xdr:cNvPr id="200" name="Picture 78">
          <a:hlinkClick xmlns:r="http://schemas.openxmlformats.org/officeDocument/2006/relationships" r:id="rId5"/>
          <a:extLst>
            <a:ext uri="{FF2B5EF4-FFF2-40B4-BE49-F238E27FC236}">
              <a16:creationId xmlns:a16="http://schemas.microsoft.com/office/drawing/2014/main" id="{00000000-0008-0000-0000-00004F00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rcRect/>
        <a:stretch/>
      </xdr:blipFill>
      <xdr:spPr>
        <a:xfrm>
          <a:off x="10455124" y="6399989"/>
          <a:ext cx="2698955" cy="468000"/>
        </a:xfrm>
        <a:prstGeom prst="rect">
          <a:avLst/>
        </a:prstGeom>
      </xdr:spPr>
    </xdr:pic>
    <xdr:clientData/>
  </xdr:twoCellAnchor>
  <xdr:twoCellAnchor>
    <xdr:from>
      <xdr:col>17</xdr:col>
      <xdr:colOff>168164</xdr:colOff>
      <xdr:row>27</xdr:row>
      <xdr:rowOff>20662</xdr:rowOff>
    </xdr:from>
    <xdr:to>
      <xdr:col>21</xdr:col>
      <xdr:colOff>446648</xdr:colOff>
      <xdr:row>29</xdr:row>
      <xdr:rowOff>107662</xdr:rowOff>
    </xdr:to>
    <xdr:pic>
      <xdr:nvPicPr>
        <xdr:cNvPr id="198" name="Picture 79">
          <a:hlinkClick xmlns:r="http://schemas.openxmlformats.org/officeDocument/2006/relationships" r:id="rId7"/>
          <a:extLst>
            <a:ext uri="{FF2B5EF4-FFF2-40B4-BE49-F238E27FC236}">
              <a16:creationId xmlns:a16="http://schemas.microsoft.com/office/drawing/2014/main" id="{00000000-0008-0000-0000-000050000000}"/>
            </a:ext>
          </a:extLst>
        </xdr:cNvPr>
        <xdr:cNvPicPr>
          <a:picLocks/>
        </xdr:cNvPicPr>
      </xdr:nvPicPr>
      <xdr:blipFill>
        <a:blip xmlns:r="http://schemas.openxmlformats.org/officeDocument/2006/relationships" r:embed="rId8">
          <a:extLst>
            <a:ext uri="{28A0092B-C50C-407E-A947-70E740481C1C}">
              <a14:useLocalDpi xmlns:a14="http://schemas.microsoft.com/office/drawing/2010/main" val="0"/>
            </a:ext>
          </a:extLst>
        </a:blip>
        <a:srcRect/>
        <a:stretch/>
      </xdr:blipFill>
      <xdr:spPr>
        <a:xfrm>
          <a:off x="10455164" y="5265015"/>
          <a:ext cx="2698955" cy="468000"/>
        </a:xfrm>
        <a:prstGeom prst="rect">
          <a:avLst/>
        </a:prstGeom>
      </xdr:spPr>
    </xdr:pic>
    <xdr:clientData/>
  </xdr:twoCellAnchor>
  <xdr:twoCellAnchor>
    <xdr:from>
      <xdr:col>17</xdr:col>
      <xdr:colOff>168264</xdr:colOff>
      <xdr:row>12</xdr:row>
      <xdr:rowOff>40727</xdr:rowOff>
    </xdr:from>
    <xdr:to>
      <xdr:col>21</xdr:col>
      <xdr:colOff>446748</xdr:colOff>
      <xdr:row>14</xdr:row>
      <xdr:rowOff>127727</xdr:rowOff>
    </xdr:to>
    <xdr:pic>
      <xdr:nvPicPr>
        <xdr:cNvPr id="193" name="Picture 80">
          <a:hlinkClick xmlns:r="http://schemas.openxmlformats.org/officeDocument/2006/relationships" r:id="rId9"/>
          <a:extLst>
            <a:ext uri="{FF2B5EF4-FFF2-40B4-BE49-F238E27FC236}">
              <a16:creationId xmlns:a16="http://schemas.microsoft.com/office/drawing/2014/main" id="{00000000-0008-0000-0000-000051000000}"/>
            </a:ext>
          </a:extLst>
        </xdr:cNvPr>
        <xdr:cNvPicPr>
          <a:picLocks/>
        </xdr:cNvPicPr>
      </xdr:nvPicPr>
      <xdr:blipFill>
        <a:blip xmlns:r="http://schemas.openxmlformats.org/officeDocument/2006/relationships" r:embed="rId10">
          <a:extLst>
            <a:ext uri="{28A0092B-C50C-407E-A947-70E740481C1C}">
              <a14:useLocalDpi xmlns:a14="http://schemas.microsoft.com/office/drawing/2010/main" val="0"/>
            </a:ext>
          </a:extLst>
        </a:blip>
        <a:srcRect/>
        <a:stretch/>
      </xdr:blipFill>
      <xdr:spPr>
        <a:xfrm>
          <a:off x="10455264" y="2427580"/>
          <a:ext cx="2698955" cy="468000"/>
        </a:xfrm>
        <a:prstGeom prst="rect">
          <a:avLst/>
        </a:prstGeom>
      </xdr:spPr>
    </xdr:pic>
    <xdr:clientData/>
  </xdr:twoCellAnchor>
  <xdr:twoCellAnchor>
    <xdr:from>
      <xdr:col>17</xdr:col>
      <xdr:colOff>168224</xdr:colOff>
      <xdr:row>18</xdr:row>
      <xdr:rowOff>32701</xdr:rowOff>
    </xdr:from>
    <xdr:to>
      <xdr:col>21</xdr:col>
      <xdr:colOff>446708</xdr:colOff>
      <xdr:row>20</xdr:row>
      <xdr:rowOff>119701</xdr:rowOff>
    </xdr:to>
    <xdr:pic>
      <xdr:nvPicPr>
        <xdr:cNvPr id="195" name="Picture 81">
          <a:hlinkClick xmlns:r="http://schemas.openxmlformats.org/officeDocument/2006/relationships" r:id="rId11"/>
          <a:extLst>
            <a:ext uri="{FF2B5EF4-FFF2-40B4-BE49-F238E27FC236}">
              <a16:creationId xmlns:a16="http://schemas.microsoft.com/office/drawing/2014/main" id="{00000000-0008-0000-0000-000052000000}"/>
            </a:ext>
          </a:extLst>
        </xdr:cNvPr>
        <xdr:cNvPicPr>
          <a:picLocks/>
        </xdr:cNvPicPr>
      </xdr:nvPicPr>
      <xdr:blipFill>
        <a:blip xmlns:r="http://schemas.openxmlformats.org/officeDocument/2006/relationships" r:embed="rId12">
          <a:extLst>
            <a:ext uri="{28A0092B-C50C-407E-A947-70E740481C1C}">
              <a14:useLocalDpi xmlns:a14="http://schemas.microsoft.com/office/drawing/2010/main" val="0"/>
            </a:ext>
          </a:extLst>
        </a:blip>
        <a:srcRect/>
        <a:stretch/>
      </xdr:blipFill>
      <xdr:spPr>
        <a:xfrm>
          <a:off x="10455224" y="3562554"/>
          <a:ext cx="2698955" cy="468000"/>
        </a:xfrm>
        <a:prstGeom prst="rect">
          <a:avLst/>
        </a:prstGeom>
      </xdr:spPr>
    </xdr:pic>
    <xdr:clientData/>
  </xdr:twoCellAnchor>
  <xdr:twoCellAnchor>
    <xdr:from>
      <xdr:col>17</xdr:col>
      <xdr:colOff>168184</xdr:colOff>
      <xdr:row>24</xdr:row>
      <xdr:rowOff>24675</xdr:rowOff>
    </xdr:from>
    <xdr:to>
      <xdr:col>21</xdr:col>
      <xdr:colOff>446668</xdr:colOff>
      <xdr:row>26</xdr:row>
      <xdr:rowOff>111675</xdr:rowOff>
    </xdr:to>
    <xdr:pic>
      <xdr:nvPicPr>
        <xdr:cNvPr id="197" name="Picture 82">
          <a:hlinkClick xmlns:r="http://schemas.openxmlformats.org/officeDocument/2006/relationships" r:id="rId13"/>
          <a:extLst>
            <a:ext uri="{FF2B5EF4-FFF2-40B4-BE49-F238E27FC236}">
              <a16:creationId xmlns:a16="http://schemas.microsoft.com/office/drawing/2014/main" id="{00000000-0008-0000-0000-000053000000}"/>
            </a:ext>
          </a:extLst>
        </xdr:cNvPr>
        <xdr:cNvPicPr>
          <a:picLocks/>
        </xdr:cNvPicPr>
      </xdr:nvPicPr>
      <xdr:blipFill>
        <a:blip xmlns:r="http://schemas.openxmlformats.org/officeDocument/2006/relationships" r:embed="rId14">
          <a:extLst>
            <a:ext uri="{28A0092B-C50C-407E-A947-70E740481C1C}">
              <a14:useLocalDpi xmlns:a14="http://schemas.microsoft.com/office/drawing/2010/main" val="0"/>
            </a:ext>
          </a:extLst>
        </a:blip>
        <a:srcRect/>
        <a:stretch/>
      </xdr:blipFill>
      <xdr:spPr>
        <a:xfrm>
          <a:off x="10455184" y="4697528"/>
          <a:ext cx="2698955" cy="468000"/>
        </a:xfrm>
        <a:prstGeom prst="rect">
          <a:avLst/>
        </a:prstGeom>
      </xdr:spPr>
    </xdr:pic>
    <xdr:clientData/>
  </xdr:twoCellAnchor>
  <xdr:twoCellAnchor>
    <xdr:from>
      <xdr:col>17</xdr:col>
      <xdr:colOff>168304</xdr:colOff>
      <xdr:row>6</xdr:row>
      <xdr:rowOff>161611</xdr:rowOff>
    </xdr:from>
    <xdr:to>
      <xdr:col>21</xdr:col>
      <xdr:colOff>446788</xdr:colOff>
      <xdr:row>8</xdr:row>
      <xdr:rowOff>235004</xdr:rowOff>
    </xdr:to>
    <xdr:pic>
      <xdr:nvPicPr>
        <xdr:cNvPr id="191" name="Picture 83">
          <a:hlinkClick xmlns:r="http://schemas.openxmlformats.org/officeDocument/2006/relationships" r:id="rId15"/>
          <a:extLst>
            <a:ext uri="{FF2B5EF4-FFF2-40B4-BE49-F238E27FC236}">
              <a16:creationId xmlns:a16="http://schemas.microsoft.com/office/drawing/2014/main" id="{00000000-0008-0000-0000-000054000000}"/>
            </a:ext>
          </a:extLst>
        </xdr:cNvPr>
        <xdr:cNvPicPr>
          <a:picLocks/>
        </xdr:cNvPicPr>
      </xdr:nvPicPr>
      <xdr:blipFill>
        <a:blip xmlns:r="http://schemas.openxmlformats.org/officeDocument/2006/relationships" r:embed="rId16">
          <a:extLst>
            <a:ext uri="{28A0092B-C50C-407E-A947-70E740481C1C}">
              <a14:useLocalDpi xmlns:a14="http://schemas.microsoft.com/office/drawing/2010/main" val="0"/>
            </a:ext>
          </a:extLst>
        </a:blip>
        <a:srcRect/>
        <a:stretch/>
      </xdr:blipFill>
      <xdr:spPr>
        <a:xfrm>
          <a:off x="10455304" y="1304611"/>
          <a:ext cx="2698955" cy="465599"/>
        </a:xfrm>
        <a:prstGeom prst="rect">
          <a:avLst/>
        </a:prstGeom>
      </xdr:spPr>
    </xdr:pic>
    <xdr:clientData/>
  </xdr:twoCellAnchor>
  <xdr:twoCellAnchor>
    <xdr:from>
      <xdr:col>17</xdr:col>
      <xdr:colOff>168084</xdr:colOff>
      <xdr:row>42</xdr:row>
      <xdr:rowOff>602</xdr:rowOff>
    </xdr:from>
    <xdr:to>
      <xdr:col>21</xdr:col>
      <xdr:colOff>446568</xdr:colOff>
      <xdr:row>44</xdr:row>
      <xdr:rowOff>87602</xdr:rowOff>
    </xdr:to>
    <xdr:pic>
      <xdr:nvPicPr>
        <xdr:cNvPr id="203" name="Picture 84">
          <a:hlinkClick xmlns:r="http://schemas.openxmlformats.org/officeDocument/2006/relationships" r:id="rId17"/>
          <a:extLst>
            <a:ext uri="{FF2B5EF4-FFF2-40B4-BE49-F238E27FC236}">
              <a16:creationId xmlns:a16="http://schemas.microsoft.com/office/drawing/2014/main" id="{00000000-0008-0000-0000-000055000000}"/>
            </a:ext>
          </a:extLst>
        </xdr:cNvPr>
        <xdr:cNvPicPr>
          <a:picLocks/>
        </xdr:cNvPicPr>
      </xdr:nvPicPr>
      <xdr:blipFill>
        <a:blip xmlns:r="http://schemas.openxmlformats.org/officeDocument/2006/relationships" r:embed="rId18">
          <a:extLst>
            <a:ext uri="{28A0092B-C50C-407E-A947-70E740481C1C}">
              <a14:useLocalDpi xmlns:a14="http://schemas.microsoft.com/office/drawing/2010/main" val="0"/>
            </a:ext>
          </a:extLst>
        </a:blip>
        <a:srcRect/>
        <a:stretch/>
      </xdr:blipFill>
      <xdr:spPr>
        <a:xfrm>
          <a:off x="10455084" y="8102455"/>
          <a:ext cx="2698955" cy="468000"/>
        </a:xfrm>
        <a:prstGeom prst="rect">
          <a:avLst/>
        </a:prstGeom>
      </xdr:spPr>
    </xdr:pic>
    <xdr:clientData/>
  </xdr:twoCellAnchor>
  <xdr:twoCellAnchor>
    <xdr:from>
      <xdr:col>17</xdr:col>
      <xdr:colOff>168104</xdr:colOff>
      <xdr:row>39</xdr:row>
      <xdr:rowOff>4610</xdr:rowOff>
    </xdr:from>
    <xdr:to>
      <xdr:col>21</xdr:col>
      <xdr:colOff>446588</xdr:colOff>
      <xdr:row>41</xdr:row>
      <xdr:rowOff>91610</xdr:rowOff>
    </xdr:to>
    <xdr:pic>
      <xdr:nvPicPr>
        <xdr:cNvPr id="202" name="Picture 85">
          <a:hlinkClick xmlns:r="http://schemas.openxmlformats.org/officeDocument/2006/relationships" r:id="rId19"/>
          <a:extLst>
            <a:ext uri="{FF2B5EF4-FFF2-40B4-BE49-F238E27FC236}">
              <a16:creationId xmlns:a16="http://schemas.microsoft.com/office/drawing/2014/main" id="{00000000-0008-0000-0000-000056000000}"/>
            </a:ext>
          </a:extLst>
        </xdr:cNvPr>
        <xdr:cNvPicPr>
          <a:picLocks/>
        </xdr:cNvPicPr>
      </xdr:nvPicPr>
      <xdr:blipFill>
        <a:blip xmlns:r="http://schemas.openxmlformats.org/officeDocument/2006/relationships" r:embed="rId20">
          <a:extLst>
            <a:ext uri="{28A0092B-C50C-407E-A947-70E740481C1C}">
              <a14:useLocalDpi xmlns:a14="http://schemas.microsoft.com/office/drawing/2010/main" val="0"/>
            </a:ext>
          </a:extLst>
        </a:blip>
        <a:srcRect/>
        <a:stretch/>
      </xdr:blipFill>
      <xdr:spPr>
        <a:xfrm>
          <a:off x="10455104" y="7534963"/>
          <a:ext cx="2698955" cy="468000"/>
        </a:xfrm>
        <a:prstGeom prst="rect">
          <a:avLst/>
        </a:prstGeom>
      </xdr:spPr>
    </xdr:pic>
    <xdr:clientData/>
  </xdr:twoCellAnchor>
  <xdr:twoCellAnchor>
    <xdr:from>
      <xdr:col>17</xdr:col>
      <xdr:colOff>168204</xdr:colOff>
      <xdr:row>21</xdr:row>
      <xdr:rowOff>28688</xdr:rowOff>
    </xdr:from>
    <xdr:to>
      <xdr:col>21</xdr:col>
      <xdr:colOff>446688</xdr:colOff>
      <xdr:row>23</xdr:row>
      <xdr:rowOff>115688</xdr:rowOff>
    </xdr:to>
    <xdr:pic>
      <xdr:nvPicPr>
        <xdr:cNvPr id="196" name="Picture 86">
          <a:hlinkClick xmlns:r="http://schemas.openxmlformats.org/officeDocument/2006/relationships" r:id="rId21"/>
          <a:extLst>
            <a:ext uri="{FF2B5EF4-FFF2-40B4-BE49-F238E27FC236}">
              <a16:creationId xmlns:a16="http://schemas.microsoft.com/office/drawing/2014/main" id="{00000000-0008-0000-0000-000057000000}"/>
            </a:ext>
          </a:extLst>
        </xdr:cNvPr>
        <xdr:cNvPicPr>
          <a:picLocks/>
        </xdr:cNvPicPr>
      </xdr:nvPicPr>
      <xdr:blipFill>
        <a:blip xmlns:r="http://schemas.openxmlformats.org/officeDocument/2006/relationships" r:embed="rId22">
          <a:extLst>
            <a:ext uri="{28A0092B-C50C-407E-A947-70E740481C1C}">
              <a14:useLocalDpi xmlns:a14="http://schemas.microsoft.com/office/drawing/2010/main" val="0"/>
            </a:ext>
          </a:extLst>
        </a:blip>
        <a:srcRect/>
        <a:stretch/>
      </xdr:blipFill>
      <xdr:spPr>
        <a:xfrm>
          <a:off x="10455204" y="4130041"/>
          <a:ext cx="2698955" cy="468000"/>
        </a:xfrm>
        <a:prstGeom prst="rect">
          <a:avLst/>
        </a:prstGeom>
      </xdr:spPr>
    </xdr:pic>
    <xdr:clientData/>
  </xdr:twoCellAnchor>
  <xdr:twoCellAnchor>
    <xdr:from>
      <xdr:col>17</xdr:col>
      <xdr:colOff>168344</xdr:colOff>
      <xdr:row>0</xdr:row>
      <xdr:rowOff>169637</xdr:rowOff>
    </xdr:from>
    <xdr:to>
      <xdr:col>21</xdr:col>
      <xdr:colOff>446828</xdr:colOff>
      <xdr:row>3</xdr:row>
      <xdr:rowOff>66137</xdr:rowOff>
    </xdr:to>
    <xdr:pic>
      <xdr:nvPicPr>
        <xdr:cNvPr id="189" name="Picture 87">
          <a:hlinkClick xmlns:r="http://schemas.openxmlformats.org/officeDocument/2006/relationships" r:id="rId23"/>
          <a:extLst>
            <a:ext uri="{FF2B5EF4-FFF2-40B4-BE49-F238E27FC236}">
              <a16:creationId xmlns:a16="http://schemas.microsoft.com/office/drawing/2014/main" id="{00000000-0008-0000-0000-000058000000}"/>
            </a:ext>
          </a:extLst>
        </xdr:cNvPr>
        <xdr:cNvPicPr>
          <a:picLocks/>
        </xdr:cNvPicPr>
      </xdr:nvPicPr>
      <xdr:blipFill>
        <a:blip xmlns:r="http://schemas.openxmlformats.org/officeDocument/2006/relationships" r:embed="rId24">
          <a:extLst>
            <a:ext uri="{28A0092B-C50C-407E-A947-70E740481C1C}">
              <a14:useLocalDpi xmlns:a14="http://schemas.microsoft.com/office/drawing/2010/main" val="0"/>
            </a:ext>
          </a:extLst>
        </a:blip>
        <a:srcRect/>
        <a:stretch/>
      </xdr:blipFill>
      <xdr:spPr>
        <a:xfrm>
          <a:off x="10455344" y="169637"/>
          <a:ext cx="2698955" cy="468000"/>
        </a:xfrm>
        <a:prstGeom prst="rect">
          <a:avLst/>
        </a:prstGeom>
      </xdr:spPr>
    </xdr:pic>
    <xdr:clientData/>
  </xdr:twoCellAnchor>
  <xdr:twoCellAnchor>
    <xdr:from>
      <xdr:col>17</xdr:col>
      <xdr:colOff>168144</xdr:colOff>
      <xdr:row>30</xdr:row>
      <xdr:rowOff>16649</xdr:rowOff>
    </xdr:from>
    <xdr:to>
      <xdr:col>21</xdr:col>
      <xdr:colOff>446628</xdr:colOff>
      <xdr:row>32</xdr:row>
      <xdr:rowOff>103649</xdr:rowOff>
    </xdr:to>
    <xdr:pic>
      <xdr:nvPicPr>
        <xdr:cNvPr id="199" name="Picture 88">
          <a:hlinkClick xmlns:r="http://schemas.openxmlformats.org/officeDocument/2006/relationships" r:id="rId25"/>
          <a:extLst>
            <a:ext uri="{FF2B5EF4-FFF2-40B4-BE49-F238E27FC236}">
              <a16:creationId xmlns:a16="http://schemas.microsoft.com/office/drawing/2014/main" id="{00000000-0008-0000-0000-000059000000}"/>
            </a:ext>
          </a:extLst>
        </xdr:cNvPr>
        <xdr:cNvPicPr>
          <a:picLocks/>
        </xdr:cNvPicPr>
      </xdr:nvPicPr>
      <xdr:blipFill>
        <a:blip xmlns:r="http://schemas.openxmlformats.org/officeDocument/2006/relationships" r:embed="rId26">
          <a:extLst>
            <a:ext uri="{28A0092B-C50C-407E-A947-70E740481C1C}">
              <a14:useLocalDpi xmlns:a14="http://schemas.microsoft.com/office/drawing/2010/main" val="0"/>
            </a:ext>
          </a:extLst>
        </a:blip>
        <a:srcRect/>
        <a:stretch/>
      </xdr:blipFill>
      <xdr:spPr>
        <a:xfrm>
          <a:off x="10455144" y="5832502"/>
          <a:ext cx="2698955" cy="468000"/>
        </a:xfrm>
        <a:prstGeom prst="rect">
          <a:avLst/>
        </a:prstGeom>
      </xdr:spPr>
    </xdr:pic>
    <xdr:clientData/>
  </xdr:twoCellAnchor>
  <xdr:twoCellAnchor>
    <xdr:from>
      <xdr:col>17</xdr:col>
      <xdr:colOff>168244</xdr:colOff>
      <xdr:row>15</xdr:row>
      <xdr:rowOff>36714</xdr:rowOff>
    </xdr:from>
    <xdr:to>
      <xdr:col>21</xdr:col>
      <xdr:colOff>446728</xdr:colOff>
      <xdr:row>17</xdr:row>
      <xdr:rowOff>123714</xdr:rowOff>
    </xdr:to>
    <xdr:pic>
      <xdr:nvPicPr>
        <xdr:cNvPr id="194" name="Picture 89">
          <a:hlinkClick xmlns:r="http://schemas.openxmlformats.org/officeDocument/2006/relationships" r:id="rId27"/>
          <a:extLst>
            <a:ext uri="{FF2B5EF4-FFF2-40B4-BE49-F238E27FC236}">
              <a16:creationId xmlns:a16="http://schemas.microsoft.com/office/drawing/2014/main" id="{00000000-0008-0000-0000-00005A000000}"/>
            </a:ext>
          </a:extLst>
        </xdr:cNvPr>
        <xdr:cNvPicPr>
          <a:picLocks/>
        </xdr:cNvPicPr>
      </xdr:nvPicPr>
      <xdr:blipFill>
        <a:blip xmlns:r="http://schemas.openxmlformats.org/officeDocument/2006/relationships" r:embed="rId28">
          <a:extLst>
            <a:ext uri="{28A0092B-C50C-407E-A947-70E740481C1C}">
              <a14:useLocalDpi xmlns:a14="http://schemas.microsoft.com/office/drawing/2010/main" val="0"/>
            </a:ext>
          </a:extLst>
        </a:blip>
        <a:srcRect/>
        <a:stretch/>
      </xdr:blipFill>
      <xdr:spPr>
        <a:xfrm>
          <a:off x="10455244" y="2995067"/>
          <a:ext cx="2698955" cy="468000"/>
        </a:xfrm>
        <a:prstGeom prst="rect">
          <a:avLst/>
        </a:prstGeom>
      </xdr:spPr>
    </xdr:pic>
    <xdr:clientData/>
  </xdr:twoCellAnchor>
  <xdr:twoCellAnchor>
    <xdr:from>
      <xdr:col>17</xdr:col>
      <xdr:colOff>168284</xdr:colOff>
      <xdr:row>9</xdr:row>
      <xdr:rowOff>99168</xdr:rowOff>
    </xdr:from>
    <xdr:to>
      <xdr:col>21</xdr:col>
      <xdr:colOff>446768</xdr:colOff>
      <xdr:row>11</xdr:row>
      <xdr:rowOff>131740</xdr:rowOff>
    </xdr:to>
    <xdr:pic>
      <xdr:nvPicPr>
        <xdr:cNvPr id="192" name="Picture 2">
          <a:hlinkClick xmlns:r="http://schemas.openxmlformats.org/officeDocument/2006/relationships" r:id="rId29"/>
          <a:extLst>
            <a:ext uri="{FF2B5EF4-FFF2-40B4-BE49-F238E27FC236}">
              <a16:creationId xmlns:a16="http://schemas.microsoft.com/office/drawing/2014/main" id="{EC4ADFCA-E34E-A8A1-1A62-20E86CBC53BB}"/>
            </a:ext>
          </a:extLst>
        </xdr:cNvPr>
        <xdr:cNvPicPr>
          <a:picLocks/>
        </xdr:cNvPicPr>
      </xdr:nvPicPr>
      <xdr:blipFill>
        <a:blip xmlns:r="http://schemas.openxmlformats.org/officeDocument/2006/relationships" r:embed="rId30">
          <a:extLst>
            <a:ext uri="{28A0092B-C50C-407E-A947-70E740481C1C}">
              <a14:useLocalDpi xmlns:a14="http://schemas.microsoft.com/office/drawing/2010/main" val="0"/>
            </a:ext>
          </a:extLst>
        </a:blip>
        <a:srcRect/>
        <a:stretch/>
      </xdr:blipFill>
      <xdr:spPr>
        <a:xfrm>
          <a:off x="10455284" y="1869697"/>
          <a:ext cx="2698955" cy="458396"/>
        </a:xfrm>
        <a:prstGeom prst="rect">
          <a:avLst/>
        </a:prstGeom>
      </xdr:spPr>
    </xdr:pic>
    <xdr:clientData/>
  </xdr:twoCellAnchor>
  <xdr:twoCellAnchor>
    <xdr:from>
      <xdr:col>0</xdr:col>
      <xdr:colOff>3175</xdr:colOff>
      <xdr:row>0</xdr:row>
      <xdr:rowOff>3175</xdr:rowOff>
    </xdr:from>
    <xdr:to>
      <xdr:col>0</xdr:col>
      <xdr:colOff>66675</xdr:colOff>
      <xdr:row>0</xdr:row>
      <xdr:rowOff>105767</xdr:rowOff>
    </xdr:to>
    <xdr:sp macro="" textlink="">
      <xdr:nvSpPr>
        <xdr:cNvPr id="3" name="TextBox 2">
          <a:extLst>
            <a:ext uri="{FF2B5EF4-FFF2-40B4-BE49-F238E27FC236}">
              <a16:creationId xmlns:a16="http://schemas.microsoft.com/office/drawing/2014/main" id="{DFE3DC12-00B1-C4FF-26C7-6864DB7A442D}"/>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X0A0T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3594279A-D140-65CB-9F91-FDCB298E1C79}"/>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X0A0T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4" name="TextBox 3">
          <a:extLst>
            <a:ext uri="{FF2B5EF4-FFF2-40B4-BE49-F238E27FC236}">
              <a16:creationId xmlns:a16="http://schemas.microsoft.com/office/drawing/2014/main" id="{EFE7A3E7-3794-3EBA-88B0-B8636F03DD95}"/>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X0A0T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20" name="TextBox 19">
          <a:extLst>
            <a:ext uri="{FF2B5EF4-FFF2-40B4-BE49-F238E27FC236}">
              <a16:creationId xmlns:a16="http://schemas.microsoft.com/office/drawing/2014/main" id="{FAD85211-85FB-B785-7959-F846B9B80904}"/>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X0A0T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5" name="TextBox 4">
          <a:extLst>
            <a:ext uri="{FF2B5EF4-FFF2-40B4-BE49-F238E27FC236}">
              <a16:creationId xmlns:a16="http://schemas.microsoft.com/office/drawing/2014/main" id="{FB2C171F-B122-C1A6-1F54-D9DE9F505D58}"/>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X0A0T</a:t>
          </a:r>
        </a:p>
      </xdr:txBody>
    </xdr:sp>
    <xdr:clientData/>
  </xdr:twoCellAnchor>
  <xdr:twoCellAnchor editAs="oneCell">
    <xdr:from>
      <xdr:col>0</xdr:col>
      <xdr:colOff>11906</xdr:colOff>
      <xdr:row>0</xdr:row>
      <xdr:rowOff>0</xdr:rowOff>
    </xdr:from>
    <xdr:to>
      <xdr:col>17</xdr:col>
      <xdr:colOff>7327</xdr:colOff>
      <xdr:row>39</xdr:row>
      <xdr:rowOff>17824</xdr:rowOff>
    </xdr:to>
    <xdr:pic>
      <xdr:nvPicPr>
        <xdr:cNvPr id="18" name="Picture 6">
          <a:extLst>
            <a:ext uri="{FF2B5EF4-FFF2-40B4-BE49-F238E27FC236}">
              <a16:creationId xmlns:a16="http://schemas.microsoft.com/office/drawing/2014/main" id="{1F34597B-C37E-ABAA-B8DC-C5C305702547}"/>
            </a:ext>
          </a:extLst>
        </xdr:cNvPr>
        <xdr:cNvPicPr>
          <a:picLocks noChangeAspect="1"/>
        </xdr:cNvPicPr>
      </xdr:nvPicPr>
      <xdr:blipFill rotWithShape="1">
        <a:blip xmlns:r="http://schemas.openxmlformats.org/officeDocument/2006/relationships" r:embed="rId31"/>
        <a:srcRect t="2616"/>
        <a:stretch/>
      </xdr:blipFill>
      <xdr:spPr>
        <a:xfrm>
          <a:off x="11906" y="0"/>
          <a:ext cx="10333709" cy="7557228"/>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8</xdr:col>
      <xdr:colOff>240517</xdr:colOff>
      <xdr:row>0</xdr:row>
      <xdr:rowOff>95250</xdr:rowOff>
    </xdr:from>
    <xdr:to>
      <xdr:col>11</xdr:col>
      <xdr:colOff>117266</xdr:colOff>
      <xdr:row>3</xdr:row>
      <xdr:rowOff>63750</xdr:rowOff>
    </xdr:to>
    <xdr:pic>
      <xdr:nvPicPr>
        <xdr:cNvPr id="7" name="Picture 1">
          <a:hlinkClick xmlns:r="http://schemas.openxmlformats.org/officeDocument/2006/relationships" r:id="rId1"/>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2"/>
        <a:stretch>
          <a:fillRect/>
        </a:stretch>
      </xdr:blipFill>
      <xdr:spPr>
        <a:xfrm>
          <a:off x="7803367" y="95250"/>
          <a:ext cx="2019874" cy="540000"/>
        </a:xfrm>
        <a:prstGeom prst="rect">
          <a:avLst/>
        </a:prstGeom>
      </xdr:spPr>
    </xdr:pic>
    <xdr:clientData/>
  </xdr:twoCellAnchor>
  <xdr:twoCellAnchor editAs="oneCell">
    <xdr:from>
      <xdr:col>0</xdr:col>
      <xdr:colOff>28575</xdr:colOff>
      <xdr:row>1</xdr:row>
      <xdr:rowOff>76200</xdr:rowOff>
    </xdr:from>
    <xdr:to>
      <xdr:col>0</xdr:col>
      <xdr:colOff>449200</xdr:colOff>
      <xdr:row>3</xdr:row>
      <xdr:rowOff>115825</xdr:rowOff>
    </xdr:to>
    <xdr:pic>
      <xdr:nvPicPr>
        <xdr:cNvPr id="3" name="Picture 2">
          <a:extLst>
            <a:ext uri="{FF2B5EF4-FFF2-40B4-BE49-F238E27FC236}">
              <a16:creationId xmlns:a16="http://schemas.microsoft.com/office/drawing/2014/main" id="{00000000-0008-0000-0800-000003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8575" y="266700"/>
          <a:ext cx="420625" cy="420625"/>
        </a:xfrm>
        <a:prstGeom prst="rect">
          <a:avLst/>
        </a:prstGeom>
      </xdr:spPr>
    </xdr:pic>
    <xdr:clientData/>
  </xdr:twoCellAnchor>
  <xdr:twoCellAnchor>
    <xdr:from>
      <xdr:col>0</xdr:col>
      <xdr:colOff>3175</xdr:colOff>
      <xdr:row>0</xdr:row>
      <xdr:rowOff>3175</xdr:rowOff>
    </xdr:from>
    <xdr:to>
      <xdr:col>0</xdr:col>
      <xdr:colOff>66675</xdr:colOff>
      <xdr:row>0</xdr:row>
      <xdr:rowOff>105767</xdr:rowOff>
    </xdr:to>
    <xdr:sp macro="" textlink="">
      <xdr:nvSpPr>
        <xdr:cNvPr id="4" name="TextBox 3">
          <a:extLst>
            <a:ext uri="{FF2B5EF4-FFF2-40B4-BE49-F238E27FC236}">
              <a16:creationId xmlns:a16="http://schemas.microsoft.com/office/drawing/2014/main" id="{1D76FF87-1B80-4066-9E9E-8B89C3701FCC}"/>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X9A0T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5" name="TextBox 4">
          <a:extLst>
            <a:ext uri="{FF2B5EF4-FFF2-40B4-BE49-F238E27FC236}">
              <a16:creationId xmlns:a16="http://schemas.microsoft.com/office/drawing/2014/main" id="{526064CD-A01D-C43A-6C2D-E58F5F3A6EF9}"/>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X7A0T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4E11553C-08B4-96AF-916D-A4054D33809C}"/>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X9A0T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6" name="TextBox 5">
          <a:extLst>
            <a:ext uri="{FF2B5EF4-FFF2-40B4-BE49-F238E27FC236}">
              <a16:creationId xmlns:a16="http://schemas.microsoft.com/office/drawing/2014/main" id="{0C4414AA-1679-1A4E-250A-20109F95040F}"/>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X9A0T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8" name="TextBox 7">
          <a:extLst>
            <a:ext uri="{FF2B5EF4-FFF2-40B4-BE49-F238E27FC236}">
              <a16:creationId xmlns:a16="http://schemas.microsoft.com/office/drawing/2014/main" id="{550532AF-5448-4593-9442-E515B5A8DE87}"/>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9" name="TextBox 8">
          <a:extLst>
            <a:ext uri="{FF2B5EF4-FFF2-40B4-BE49-F238E27FC236}">
              <a16:creationId xmlns:a16="http://schemas.microsoft.com/office/drawing/2014/main" id="{51538FDD-D41B-437B-99A9-8F76CA02DFC1}"/>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10" name="TextBox 9">
          <a:extLst>
            <a:ext uri="{FF2B5EF4-FFF2-40B4-BE49-F238E27FC236}">
              <a16:creationId xmlns:a16="http://schemas.microsoft.com/office/drawing/2014/main" id="{E65B70F6-881D-493B-9330-43EDEB521932}"/>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11" name="TextBox 10">
          <a:extLst>
            <a:ext uri="{FF2B5EF4-FFF2-40B4-BE49-F238E27FC236}">
              <a16:creationId xmlns:a16="http://schemas.microsoft.com/office/drawing/2014/main" id="{F2266684-120C-4346-894A-F84A6647D770}"/>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12" name="TextBox 11">
          <a:extLst>
            <a:ext uri="{FF2B5EF4-FFF2-40B4-BE49-F238E27FC236}">
              <a16:creationId xmlns:a16="http://schemas.microsoft.com/office/drawing/2014/main" id="{9D683D4F-B5D7-4181-92D2-58FE195A1340}"/>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7</xdr:col>
      <xdr:colOff>295275</xdr:colOff>
      <xdr:row>0</xdr:row>
      <xdr:rowOff>76200</xdr:rowOff>
    </xdr:from>
    <xdr:to>
      <xdr:col>10</xdr:col>
      <xdr:colOff>174093</xdr:colOff>
      <xdr:row>3</xdr:row>
      <xdr:rowOff>44700</xdr:rowOff>
    </xdr:to>
    <xdr:pic>
      <xdr:nvPicPr>
        <xdr:cNvPr id="2" name="Picture 1">
          <a:hlinkClick xmlns:r="http://schemas.openxmlformats.org/officeDocument/2006/relationships" r:id="rId1"/>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2"/>
        <a:stretch>
          <a:fillRect/>
        </a:stretch>
      </xdr:blipFill>
      <xdr:spPr>
        <a:xfrm>
          <a:off x="5362575" y="76200"/>
          <a:ext cx="2021943" cy="540000"/>
        </a:xfrm>
        <a:prstGeom prst="rect">
          <a:avLst/>
        </a:prstGeom>
      </xdr:spPr>
    </xdr:pic>
    <xdr:clientData/>
  </xdr:twoCellAnchor>
  <xdr:twoCellAnchor editAs="oneCell">
    <xdr:from>
      <xdr:col>0</xdr:col>
      <xdr:colOff>85725</xdr:colOff>
      <xdr:row>1</xdr:row>
      <xdr:rowOff>104775</xdr:rowOff>
    </xdr:from>
    <xdr:to>
      <xdr:col>0</xdr:col>
      <xdr:colOff>506350</xdr:colOff>
      <xdr:row>3</xdr:row>
      <xdr:rowOff>144400</xdr:rowOff>
    </xdr:to>
    <xdr:pic>
      <xdr:nvPicPr>
        <xdr:cNvPr id="3" name="Picture 2">
          <a:extLst>
            <a:ext uri="{FF2B5EF4-FFF2-40B4-BE49-F238E27FC236}">
              <a16:creationId xmlns:a16="http://schemas.microsoft.com/office/drawing/2014/main" id="{00000000-0008-0000-0900-000003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85725" y="295275"/>
          <a:ext cx="420625" cy="420625"/>
        </a:xfrm>
        <a:prstGeom prst="rect">
          <a:avLst/>
        </a:prstGeom>
      </xdr:spPr>
    </xdr:pic>
    <xdr:clientData/>
  </xdr:twoCellAnchor>
  <xdr:twoCellAnchor>
    <xdr:from>
      <xdr:col>0</xdr:col>
      <xdr:colOff>3175</xdr:colOff>
      <xdr:row>0</xdr:row>
      <xdr:rowOff>3175</xdr:rowOff>
    </xdr:from>
    <xdr:to>
      <xdr:col>0</xdr:col>
      <xdr:colOff>66675</xdr:colOff>
      <xdr:row>0</xdr:row>
      <xdr:rowOff>105767</xdr:rowOff>
    </xdr:to>
    <xdr:sp macro="" textlink="">
      <xdr:nvSpPr>
        <xdr:cNvPr id="4" name="TextBox 3">
          <a:extLst>
            <a:ext uri="{FF2B5EF4-FFF2-40B4-BE49-F238E27FC236}">
              <a16:creationId xmlns:a16="http://schemas.microsoft.com/office/drawing/2014/main" id="{207BBE15-B33F-B8F1-38ED-1F1DBD3A5525}"/>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X11A0T</a:t>
          </a:r>
        </a:p>
      </xdr:txBody>
    </xdr:sp>
    <xdr:clientData/>
  </xdr:twoCellAnchor>
  <xdr:twoCellAnchor editAs="oneCell">
    <xdr:from>
      <xdr:col>7</xdr:col>
      <xdr:colOff>295275</xdr:colOff>
      <xdr:row>0</xdr:row>
      <xdr:rowOff>76200</xdr:rowOff>
    </xdr:from>
    <xdr:to>
      <xdr:col>10</xdr:col>
      <xdr:colOff>174093</xdr:colOff>
      <xdr:row>3</xdr:row>
      <xdr:rowOff>44700</xdr:rowOff>
    </xdr:to>
    <xdr:pic>
      <xdr:nvPicPr>
        <xdr:cNvPr id="10" name="Picture 4">
          <a:hlinkClick xmlns:r="http://schemas.openxmlformats.org/officeDocument/2006/relationships" r:id="rId4"/>
          <a:extLst>
            <a:ext uri="{FF2B5EF4-FFF2-40B4-BE49-F238E27FC236}">
              <a16:creationId xmlns:a16="http://schemas.microsoft.com/office/drawing/2014/main" id="{D5664704-7F48-43D3-9C1F-64D0DACB41FB}"/>
            </a:ext>
          </a:extLst>
        </xdr:cNvPr>
        <xdr:cNvPicPr>
          <a:picLocks noChangeAspect="1"/>
        </xdr:cNvPicPr>
      </xdr:nvPicPr>
      <xdr:blipFill>
        <a:blip xmlns:r="http://schemas.openxmlformats.org/officeDocument/2006/relationships" r:embed="rId2"/>
        <a:stretch>
          <a:fillRect/>
        </a:stretch>
      </xdr:blipFill>
      <xdr:spPr>
        <a:xfrm>
          <a:off x="5629275" y="76200"/>
          <a:ext cx="2021943" cy="540000"/>
        </a:xfrm>
        <a:prstGeom prst="rect">
          <a:avLst/>
        </a:prstGeom>
      </xdr:spPr>
    </xdr:pic>
    <xdr:clientData/>
  </xdr:twoCellAnchor>
  <xdr:twoCellAnchor editAs="oneCell">
    <xdr:from>
      <xdr:col>0</xdr:col>
      <xdr:colOff>85725</xdr:colOff>
      <xdr:row>1</xdr:row>
      <xdr:rowOff>104775</xdr:rowOff>
    </xdr:from>
    <xdr:to>
      <xdr:col>0</xdr:col>
      <xdr:colOff>506350</xdr:colOff>
      <xdr:row>3</xdr:row>
      <xdr:rowOff>144400</xdr:rowOff>
    </xdr:to>
    <xdr:pic>
      <xdr:nvPicPr>
        <xdr:cNvPr id="6" name="Picture 5">
          <a:extLst>
            <a:ext uri="{FF2B5EF4-FFF2-40B4-BE49-F238E27FC236}">
              <a16:creationId xmlns:a16="http://schemas.microsoft.com/office/drawing/2014/main" id="{D213D0AA-3634-4EDD-845B-96627D4FDF01}"/>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85725" y="295275"/>
          <a:ext cx="420625" cy="420625"/>
        </a:xfrm>
        <a:prstGeom prst="rect">
          <a:avLst/>
        </a:prstGeom>
      </xdr:spPr>
    </xdr:pic>
    <xdr:clientData/>
  </xdr:twoCellAnchor>
  <xdr:twoCellAnchor>
    <xdr:from>
      <xdr:col>0</xdr:col>
      <xdr:colOff>3175</xdr:colOff>
      <xdr:row>0</xdr:row>
      <xdr:rowOff>3175</xdr:rowOff>
    </xdr:from>
    <xdr:to>
      <xdr:col>0</xdr:col>
      <xdr:colOff>66675</xdr:colOff>
      <xdr:row>0</xdr:row>
      <xdr:rowOff>105767</xdr:rowOff>
    </xdr:to>
    <xdr:sp macro="" textlink="">
      <xdr:nvSpPr>
        <xdr:cNvPr id="7" name="TextBox 6">
          <a:extLst>
            <a:ext uri="{FF2B5EF4-FFF2-40B4-BE49-F238E27FC236}">
              <a16:creationId xmlns:a16="http://schemas.microsoft.com/office/drawing/2014/main" id="{CC6A5C04-E075-4CEE-869D-7C146DBC0BA0}"/>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X11A0T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8" name="TextBox 7">
          <a:extLst>
            <a:ext uri="{FF2B5EF4-FFF2-40B4-BE49-F238E27FC236}">
              <a16:creationId xmlns:a16="http://schemas.microsoft.com/office/drawing/2014/main" id="{CE1EDF0A-8A91-0CAE-E263-36B3F2F4A45B}"/>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X8A0T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5" name="TextBox 4">
          <a:extLst>
            <a:ext uri="{FF2B5EF4-FFF2-40B4-BE49-F238E27FC236}">
              <a16:creationId xmlns:a16="http://schemas.microsoft.com/office/drawing/2014/main" id="{E33F510A-2C58-59E6-F120-19CF4D121C9B}"/>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X10A0T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9" name="TextBox 8">
          <a:extLst>
            <a:ext uri="{FF2B5EF4-FFF2-40B4-BE49-F238E27FC236}">
              <a16:creationId xmlns:a16="http://schemas.microsoft.com/office/drawing/2014/main" id="{7281D60A-9604-DF38-E461-CA68734189EE}"/>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X10A0T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11" name="TextBox 10">
          <a:extLst>
            <a:ext uri="{FF2B5EF4-FFF2-40B4-BE49-F238E27FC236}">
              <a16:creationId xmlns:a16="http://schemas.microsoft.com/office/drawing/2014/main" id="{CBE4AF34-FC22-4447-9DE5-9CEE4D3E932B}"/>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12" name="TextBox 11">
          <a:extLst>
            <a:ext uri="{FF2B5EF4-FFF2-40B4-BE49-F238E27FC236}">
              <a16:creationId xmlns:a16="http://schemas.microsoft.com/office/drawing/2014/main" id="{DA2B752E-9A4F-41B0-AAC8-8E9485980FF6}"/>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13" name="TextBox 12">
          <a:extLst>
            <a:ext uri="{FF2B5EF4-FFF2-40B4-BE49-F238E27FC236}">
              <a16:creationId xmlns:a16="http://schemas.microsoft.com/office/drawing/2014/main" id="{73D285F3-3E0B-47EE-9DA3-BCA90772F8DA}"/>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14" name="TextBox 13">
          <a:extLst>
            <a:ext uri="{FF2B5EF4-FFF2-40B4-BE49-F238E27FC236}">
              <a16:creationId xmlns:a16="http://schemas.microsoft.com/office/drawing/2014/main" id="{59BB836C-DA21-4896-9626-E5CA3C1C93E3}"/>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15" name="TextBox 14">
          <a:extLst>
            <a:ext uri="{FF2B5EF4-FFF2-40B4-BE49-F238E27FC236}">
              <a16:creationId xmlns:a16="http://schemas.microsoft.com/office/drawing/2014/main" id="{05D8C356-83D1-42CB-A726-3E2B35AC2896}"/>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wsDr>
</file>

<file path=xl/drawings/drawing12.xml><?xml version="1.0" encoding="utf-8"?>
<xdr:wsDr xmlns:xdr="http://schemas.openxmlformats.org/drawingml/2006/spreadsheetDrawing" xmlns:a="http://schemas.openxmlformats.org/drawingml/2006/main">
  <xdr:twoCellAnchor editAs="oneCell">
    <xdr:from>
      <xdr:col>12</xdr:col>
      <xdr:colOff>222647</xdr:colOff>
      <xdr:row>0</xdr:row>
      <xdr:rowOff>114300</xdr:rowOff>
    </xdr:from>
    <xdr:to>
      <xdr:col>15</xdr:col>
      <xdr:colOff>101465</xdr:colOff>
      <xdr:row>3</xdr:row>
      <xdr:rowOff>82800</xdr:rowOff>
    </xdr:to>
    <xdr:pic>
      <xdr:nvPicPr>
        <xdr:cNvPr id="2" name="Picture 1">
          <a:hlinkClick xmlns:r="http://schemas.openxmlformats.org/officeDocument/2006/relationships" r:id="rId1"/>
          <a:extLst>
            <a:ext uri="{FF2B5EF4-FFF2-40B4-BE49-F238E27FC236}">
              <a16:creationId xmlns:a16="http://schemas.microsoft.com/office/drawing/2014/main" id="{00000000-0008-0000-0A00-000002000000}"/>
            </a:ext>
          </a:extLst>
        </xdr:cNvPr>
        <xdr:cNvPicPr>
          <a:picLocks noChangeAspect="1"/>
        </xdr:cNvPicPr>
      </xdr:nvPicPr>
      <xdr:blipFill>
        <a:blip xmlns:r="http://schemas.openxmlformats.org/officeDocument/2006/relationships" r:embed="rId2"/>
        <a:stretch>
          <a:fillRect/>
        </a:stretch>
      </xdr:blipFill>
      <xdr:spPr>
        <a:xfrm>
          <a:off x="6423422" y="114300"/>
          <a:ext cx="2021943" cy="540000"/>
        </a:xfrm>
        <a:prstGeom prst="rect">
          <a:avLst/>
        </a:prstGeom>
      </xdr:spPr>
    </xdr:pic>
    <xdr:clientData/>
  </xdr:twoCellAnchor>
  <xdr:twoCellAnchor editAs="oneCell">
    <xdr:from>
      <xdr:col>0</xdr:col>
      <xdr:colOff>47625</xdr:colOff>
      <xdr:row>1</xdr:row>
      <xdr:rowOff>95250</xdr:rowOff>
    </xdr:from>
    <xdr:to>
      <xdr:col>0</xdr:col>
      <xdr:colOff>468250</xdr:colOff>
      <xdr:row>3</xdr:row>
      <xdr:rowOff>134875</xdr:rowOff>
    </xdr:to>
    <xdr:pic>
      <xdr:nvPicPr>
        <xdr:cNvPr id="3" name="Picture 2">
          <a:extLst>
            <a:ext uri="{FF2B5EF4-FFF2-40B4-BE49-F238E27FC236}">
              <a16:creationId xmlns:a16="http://schemas.microsoft.com/office/drawing/2014/main" id="{00000000-0008-0000-0A00-000003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47625" y="285750"/>
          <a:ext cx="420625" cy="420625"/>
        </a:xfrm>
        <a:prstGeom prst="rect">
          <a:avLst/>
        </a:prstGeom>
      </xdr:spPr>
    </xdr:pic>
    <xdr:clientData/>
  </xdr:twoCellAnchor>
  <xdr:twoCellAnchor>
    <xdr:from>
      <xdr:col>0</xdr:col>
      <xdr:colOff>3175</xdr:colOff>
      <xdr:row>0</xdr:row>
      <xdr:rowOff>3175</xdr:rowOff>
    </xdr:from>
    <xdr:to>
      <xdr:col>0</xdr:col>
      <xdr:colOff>66675</xdr:colOff>
      <xdr:row>0</xdr:row>
      <xdr:rowOff>105767</xdr:rowOff>
    </xdr:to>
    <xdr:sp macro="" textlink="">
      <xdr:nvSpPr>
        <xdr:cNvPr id="4" name="TextBox 3">
          <a:extLst>
            <a:ext uri="{FF2B5EF4-FFF2-40B4-BE49-F238E27FC236}">
              <a16:creationId xmlns:a16="http://schemas.microsoft.com/office/drawing/2014/main" id="{E70B6A2E-CE1A-6093-7DAB-F0D20852FC56}"/>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X10A0T</a:t>
          </a:r>
        </a:p>
      </xdr:txBody>
    </xdr:sp>
    <xdr:clientData/>
  </xdr:twoCellAnchor>
  <xdr:twoCellAnchor editAs="oneCell">
    <xdr:from>
      <xdr:col>12</xdr:col>
      <xdr:colOff>222647</xdr:colOff>
      <xdr:row>0</xdr:row>
      <xdr:rowOff>114300</xdr:rowOff>
    </xdr:from>
    <xdr:to>
      <xdr:col>15</xdr:col>
      <xdr:colOff>101465</xdr:colOff>
      <xdr:row>3</xdr:row>
      <xdr:rowOff>82800</xdr:rowOff>
    </xdr:to>
    <xdr:pic>
      <xdr:nvPicPr>
        <xdr:cNvPr id="10" name="Picture 4">
          <a:hlinkClick xmlns:r="http://schemas.openxmlformats.org/officeDocument/2006/relationships" r:id="rId4"/>
          <a:extLst>
            <a:ext uri="{FF2B5EF4-FFF2-40B4-BE49-F238E27FC236}">
              <a16:creationId xmlns:a16="http://schemas.microsoft.com/office/drawing/2014/main" id="{F6A312C8-3E4E-4D90-9D00-C6627D90D1F5}"/>
            </a:ext>
          </a:extLst>
        </xdr:cNvPr>
        <xdr:cNvPicPr>
          <a:picLocks noChangeAspect="1"/>
        </xdr:cNvPicPr>
      </xdr:nvPicPr>
      <xdr:blipFill>
        <a:blip xmlns:r="http://schemas.openxmlformats.org/officeDocument/2006/relationships" r:embed="rId2"/>
        <a:stretch>
          <a:fillRect/>
        </a:stretch>
      </xdr:blipFill>
      <xdr:spPr>
        <a:xfrm>
          <a:off x="5737622" y="114300"/>
          <a:ext cx="2021943" cy="540000"/>
        </a:xfrm>
        <a:prstGeom prst="rect">
          <a:avLst/>
        </a:prstGeom>
      </xdr:spPr>
    </xdr:pic>
    <xdr:clientData/>
  </xdr:twoCellAnchor>
  <xdr:twoCellAnchor editAs="oneCell">
    <xdr:from>
      <xdr:col>0</xdr:col>
      <xdr:colOff>47625</xdr:colOff>
      <xdr:row>1</xdr:row>
      <xdr:rowOff>95250</xdr:rowOff>
    </xdr:from>
    <xdr:to>
      <xdr:col>0</xdr:col>
      <xdr:colOff>468250</xdr:colOff>
      <xdr:row>3</xdr:row>
      <xdr:rowOff>134875</xdr:rowOff>
    </xdr:to>
    <xdr:pic>
      <xdr:nvPicPr>
        <xdr:cNvPr id="6" name="Picture 5">
          <a:extLst>
            <a:ext uri="{FF2B5EF4-FFF2-40B4-BE49-F238E27FC236}">
              <a16:creationId xmlns:a16="http://schemas.microsoft.com/office/drawing/2014/main" id="{11AD3F57-B9F5-4779-B450-B699D6B9888F}"/>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47625" y="285750"/>
          <a:ext cx="420625" cy="420625"/>
        </a:xfrm>
        <a:prstGeom prst="rect">
          <a:avLst/>
        </a:prstGeom>
      </xdr:spPr>
    </xdr:pic>
    <xdr:clientData/>
  </xdr:twoCellAnchor>
  <xdr:twoCellAnchor>
    <xdr:from>
      <xdr:col>0</xdr:col>
      <xdr:colOff>3175</xdr:colOff>
      <xdr:row>0</xdr:row>
      <xdr:rowOff>3175</xdr:rowOff>
    </xdr:from>
    <xdr:to>
      <xdr:col>0</xdr:col>
      <xdr:colOff>66675</xdr:colOff>
      <xdr:row>0</xdr:row>
      <xdr:rowOff>105767</xdr:rowOff>
    </xdr:to>
    <xdr:sp macro="" textlink="">
      <xdr:nvSpPr>
        <xdr:cNvPr id="7" name="TextBox 6">
          <a:extLst>
            <a:ext uri="{FF2B5EF4-FFF2-40B4-BE49-F238E27FC236}">
              <a16:creationId xmlns:a16="http://schemas.microsoft.com/office/drawing/2014/main" id="{C41E5690-8298-420F-8EB0-467AE2302486}"/>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X10A0T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8" name="TextBox 7">
          <a:extLst>
            <a:ext uri="{FF2B5EF4-FFF2-40B4-BE49-F238E27FC236}">
              <a16:creationId xmlns:a16="http://schemas.microsoft.com/office/drawing/2014/main" id="{F610DE85-47FE-91C2-42D2-C5895C913C65}"/>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X9A0T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5" name="TextBox 4">
          <a:extLst>
            <a:ext uri="{FF2B5EF4-FFF2-40B4-BE49-F238E27FC236}">
              <a16:creationId xmlns:a16="http://schemas.microsoft.com/office/drawing/2014/main" id="{6A10F7E2-E964-6410-F2CC-F66B3A147A04}"/>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X11A0T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9" name="TextBox 8">
          <a:extLst>
            <a:ext uri="{FF2B5EF4-FFF2-40B4-BE49-F238E27FC236}">
              <a16:creationId xmlns:a16="http://schemas.microsoft.com/office/drawing/2014/main" id="{18B4241A-5DB2-E3AC-A38E-610D8F441854}"/>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X11A0T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11" name="TextBox 10">
          <a:extLst>
            <a:ext uri="{FF2B5EF4-FFF2-40B4-BE49-F238E27FC236}">
              <a16:creationId xmlns:a16="http://schemas.microsoft.com/office/drawing/2014/main" id="{3FDE5B58-1FE0-44FF-A18D-C59AAC13CB1B}"/>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12" name="TextBox 11">
          <a:extLst>
            <a:ext uri="{FF2B5EF4-FFF2-40B4-BE49-F238E27FC236}">
              <a16:creationId xmlns:a16="http://schemas.microsoft.com/office/drawing/2014/main" id="{7BD0644B-7D60-4008-8484-38D7D905D968}"/>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13" name="TextBox 12">
          <a:extLst>
            <a:ext uri="{FF2B5EF4-FFF2-40B4-BE49-F238E27FC236}">
              <a16:creationId xmlns:a16="http://schemas.microsoft.com/office/drawing/2014/main" id="{22E0CE95-BA20-4EB2-8694-FB3FB6792333}"/>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14" name="TextBox 13">
          <a:extLst>
            <a:ext uri="{FF2B5EF4-FFF2-40B4-BE49-F238E27FC236}">
              <a16:creationId xmlns:a16="http://schemas.microsoft.com/office/drawing/2014/main" id="{CC375902-AB64-4E88-9CD1-E0EDD661776A}"/>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15" name="TextBox 14">
          <a:extLst>
            <a:ext uri="{FF2B5EF4-FFF2-40B4-BE49-F238E27FC236}">
              <a16:creationId xmlns:a16="http://schemas.microsoft.com/office/drawing/2014/main" id="{72CDA21D-1059-44F6-A9DE-912E9BA65249}"/>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wsDr>
</file>

<file path=xl/drawings/drawing13.xml><?xml version="1.0" encoding="utf-8"?>
<xdr:wsDr xmlns:xdr="http://schemas.openxmlformats.org/drawingml/2006/spreadsheetDrawing" xmlns:a="http://schemas.openxmlformats.org/drawingml/2006/main">
  <xdr:twoCellAnchor editAs="oneCell">
    <xdr:from>
      <xdr:col>7</xdr:col>
      <xdr:colOff>171450</xdr:colOff>
      <xdr:row>0</xdr:row>
      <xdr:rowOff>123825</xdr:rowOff>
    </xdr:from>
    <xdr:to>
      <xdr:col>10</xdr:col>
      <xdr:colOff>50269</xdr:colOff>
      <xdr:row>3</xdr:row>
      <xdr:rowOff>92325</xdr:rowOff>
    </xdr:to>
    <xdr:pic>
      <xdr:nvPicPr>
        <xdr:cNvPr id="2" name="Picture 1">
          <a:hlinkClick xmlns:r="http://schemas.openxmlformats.org/officeDocument/2006/relationships" r:id="rId1"/>
          <a:extLst>
            <a:ext uri="{FF2B5EF4-FFF2-40B4-BE49-F238E27FC236}">
              <a16:creationId xmlns:a16="http://schemas.microsoft.com/office/drawing/2014/main" id="{00000000-0008-0000-0B00-000002000000}"/>
            </a:ext>
          </a:extLst>
        </xdr:cNvPr>
        <xdr:cNvPicPr>
          <a:picLocks noChangeAspect="1"/>
        </xdr:cNvPicPr>
      </xdr:nvPicPr>
      <xdr:blipFill>
        <a:blip xmlns:r="http://schemas.openxmlformats.org/officeDocument/2006/relationships" r:embed="rId2"/>
        <a:stretch>
          <a:fillRect/>
        </a:stretch>
      </xdr:blipFill>
      <xdr:spPr>
        <a:xfrm>
          <a:off x="5572125" y="123825"/>
          <a:ext cx="2021944" cy="540000"/>
        </a:xfrm>
        <a:prstGeom prst="rect">
          <a:avLst/>
        </a:prstGeom>
      </xdr:spPr>
    </xdr:pic>
    <xdr:clientData/>
  </xdr:twoCellAnchor>
  <xdr:twoCellAnchor editAs="oneCell">
    <xdr:from>
      <xdr:col>0</xdr:col>
      <xdr:colOff>57150</xdr:colOff>
      <xdr:row>1</xdr:row>
      <xdr:rowOff>66675</xdr:rowOff>
    </xdr:from>
    <xdr:to>
      <xdr:col>0</xdr:col>
      <xdr:colOff>477775</xdr:colOff>
      <xdr:row>3</xdr:row>
      <xdr:rowOff>106300</xdr:rowOff>
    </xdr:to>
    <xdr:pic>
      <xdr:nvPicPr>
        <xdr:cNvPr id="3" name="Picture 2">
          <a:extLst>
            <a:ext uri="{FF2B5EF4-FFF2-40B4-BE49-F238E27FC236}">
              <a16:creationId xmlns:a16="http://schemas.microsoft.com/office/drawing/2014/main" id="{00000000-0008-0000-0B00-000003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57150" y="257175"/>
          <a:ext cx="420625" cy="420625"/>
        </a:xfrm>
        <a:prstGeom prst="rect">
          <a:avLst/>
        </a:prstGeom>
      </xdr:spPr>
    </xdr:pic>
    <xdr:clientData/>
  </xdr:twoCellAnchor>
  <xdr:twoCellAnchor>
    <xdr:from>
      <xdr:col>0</xdr:col>
      <xdr:colOff>3175</xdr:colOff>
      <xdr:row>0</xdr:row>
      <xdr:rowOff>3175</xdr:rowOff>
    </xdr:from>
    <xdr:to>
      <xdr:col>0</xdr:col>
      <xdr:colOff>66675</xdr:colOff>
      <xdr:row>0</xdr:row>
      <xdr:rowOff>105767</xdr:rowOff>
    </xdr:to>
    <xdr:sp macro="" textlink="">
      <xdr:nvSpPr>
        <xdr:cNvPr id="4" name="TextBox 3">
          <a:extLst>
            <a:ext uri="{FF2B5EF4-FFF2-40B4-BE49-F238E27FC236}">
              <a16:creationId xmlns:a16="http://schemas.microsoft.com/office/drawing/2014/main" id="{7166B3F3-6F49-1F47-FDEE-FBA2FC8EAB00}"/>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X12A0T</a:t>
          </a:r>
        </a:p>
      </xdr:txBody>
    </xdr:sp>
    <xdr:clientData/>
  </xdr:twoCellAnchor>
  <xdr:twoCellAnchor editAs="oneCell">
    <xdr:from>
      <xdr:col>7</xdr:col>
      <xdr:colOff>171450</xdr:colOff>
      <xdr:row>0</xdr:row>
      <xdr:rowOff>123825</xdr:rowOff>
    </xdr:from>
    <xdr:to>
      <xdr:col>10</xdr:col>
      <xdr:colOff>50269</xdr:colOff>
      <xdr:row>3</xdr:row>
      <xdr:rowOff>92325</xdr:rowOff>
    </xdr:to>
    <xdr:pic>
      <xdr:nvPicPr>
        <xdr:cNvPr id="10" name="Picture 4">
          <a:hlinkClick xmlns:r="http://schemas.openxmlformats.org/officeDocument/2006/relationships" r:id="rId4"/>
          <a:extLst>
            <a:ext uri="{FF2B5EF4-FFF2-40B4-BE49-F238E27FC236}">
              <a16:creationId xmlns:a16="http://schemas.microsoft.com/office/drawing/2014/main" id="{73326BE9-992F-439B-BB0D-36ACD0A8507A}"/>
            </a:ext>
          </a:extLst>
        </xdr:cNvPr>
        <xdr:cNvPicPr>
          <a:picLocks noChangeAspect="1"/>
        </xdr:cNvPicPr>
      </xdr:nvPicPr>
      <xdr:blipFill>
        <a:blip xmlns:r="http://schemas.openxmlformats.org/officeDocument/2006/relationships" r:embed="rId2"/>
        <a:stretch>
          <a:fillRect/>
        </a:stretch>
      </xdr:blipFill>
      <xdr:spPr>
        <a:xfrm>
          <a:off x="5572125" y="123825"/>
          <a:ext cx="2021944" cy="540000"/>
        </a:xfrm>
        <a:prstGeom prst="rect">
          <a:avLst/>
        </a:prstGeom>
      </xdr:spPr>
    </xdr:pic>
    <xdr:clientData/>
  </xdr:twoCellAnchor>
  <xdr:twoCellAnchor editAs="oneCell">
    <xdr:from>
      <xdr:col>0</xdr:col>
      <xdr:colOff>57150</xdr:colOff>
      <xdr:row>1</xdr:row>
      <xdr:rowOff>66675</xdr:rowOff>
    </xdr:from>
    <xdr:to>
      <xdr:col>0</xdr:col>
      <xdr:colOff>477775</xdr:colOff>
      <xdr:row>3</xdr:row>
      <xdr:rowOff>106300</xdr:rowOff>
    </xdr:to>
    <xdr:pic>
      <xdr:nvPicPr>
        <xdr:cNvPr id="6" name="Picture 5">
          <a:extLst>
            <a:ext uri="{FF2B5EF4-FFF2-40B4-BE49-F238E27FC236}">
              <a16:creationId xmlns:a16="http://schemas.microsoft.com/office/drawing/2014/main" id="{D36D45EB-7F94-4AEF-847D-0A7DB47EB47B}"/>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57150" y="257175"/>
          <a:ext cx="420625" cy="420625"/>
        </a:xfrm>
        <a:prstGeom prst="rect">
          <a:avLst/>
        </a:prstGeom>
      </xdr:spPr>
    </xdr:pic>
    <xdr:clientData/>
  </xdr:twoCellAnchor>
  <xdr:twoCellAnchor>
    <xdr:from>
      <xdr:col>0</xdr:col>
      <xdr:colOff>3175</xdr:colOff>
      <xdr:row>0</xdr:row>
      <xdr:rowOff>3175</xdr:rowOff>
    </xdr:from>
    <xdr:to>
      <xdr:col>0</xdr:col>
      <xdr:colOff>66675</xdr:colOff>
      <xdr:row>0</xdr:row>
      <xdr:rowOff>105767</xdr:rowOff>
    </xdr:to>
    <xdr:sp macro="" textlink="">
      <xdr:nvSpPr>
        <xdr:cNvPr id="7" name="TextBox 6">
          <a:extLst>
            <a:ext uri="{FF2B5EF4-FFF2-40B4-BE49-F238E27FC236}">
              <a16:creationId xmlns:a16="http://schemas.microsoft.com/office/drawing/2014/main" id="{F2DC06CC-DAE0-46F6-B484-FF4ADDCF6250}"/>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X12A0T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8" name="TextBox 7">
          <a:extLst>
            <a:ext uri="{FF2B5EF4-FFF2-40B4-BE49-F238E27FC236}">
              <a16:creationId xmlns:a16="http://schemas.microsoft.com/office/drawing/2014/main" id="{BF64DC2D-E869-D1E9-DF3D-BF9CA68DD5AE}"/>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X10A0T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5" name="TextBox 4">
          <a:extLst>
            <a:ext uri="{FF2B5EF4-FFF2-40B4-BE49-F238E27FC236}">
              <a16:creationId xmlns:a16="http://schemas.microsoft.com/office/drawing/2014/main" id="{4C79963F-B791-E90D-7E95-BA2A71705081}"/>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X12A0T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9" name="TextBox 8">
          <a:extLst>
            <a:ext uri="{FF2B5EF4-FFF2-40B4-BE49-F238E27FC236}">
              <a16:creationId xmlns:a16="http://schemas.microsoft.com/office/drawing/2014/main" id="{30D4810A-04A0-5D08-48E0-DFD5E4364980}"/>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X12A0T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11" name="TextBox 10">
          <a:extLst>
            <a:ext uri="{FF2B5EF4-FFF2-40B4-BE49-F238E27FC236}">
              <a16:creationId xmlns:a16="http://schemas.microsoft.com/office/drawing/2014/main" id="{018EF639-2BA0-4A28-8016-260FE7254B47}"/>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12" name="TextBox 11">
          <a:extLst>
            <a:ext uri="{FF2B5EF4-FFF2-40B4-BE49-F238E27FC236}">
              <a16:creationId xmlns:a16="http://schemas.microsoft.com/office/drawing/2014/main" id="{98246059-FA19-42A7-A1B8-0D7ED9377E26}"/>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13" name="TextBox 12">
          <a:extLst>
            <a:ext uri="{FF2B5EF4-FFF2-40B4-BE49-F238E27FC236}">
              <a16:creationId xmlns:a16="http://schemas.microsoft.com/office/drawing/2014/main" id="{FB7939E9-45F4-4820-B2EC-AA63A2DD1CDF}"/>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14" name="TextBox 13">
          <a:extLst>
            <a:ext uri="{FF2B5EF4-FFF2-40B4-BE49-F238E27FC236}">
              <a16:creationId xmlns:a16="http://schemas.microsoft.com/office/drawing/2014/main" id="{B7D4DCC8-A871-448C-BEBA-A8E52BC8FAB4}"/>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15" name="TextBox 14">
          <a:extLst>
            <a:ext uri="{FF2B5EF4-FFF2-40B4-BE49-F238E27FC236}">
              <a16:creationId xmlns:a16="http://schemas.microsoft.com/office/drawing/2014/main" id="{64CD408E-25C8-4F10-9B9F-59BB1E34C8E5}"/>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wsDr>
</file>

<file path=xl/drawings/drawing14.xml><?xml version="1.0" encoding="utf-8"?>
<xdr:wsDr xmlns:xdr="http://schemas.openxmlformats.org/drawingml/2006/spreadsheetDrawing" xmlns:a="http://schemas.openxmlformats.org/drawingml/2006/main">
  <xdr:twoCellAnchor editAs="oneCell">
    <xdr:from>
      <xdr:col>7</xdr:col>
      <xdr:colOff>293913</xdr:colOff>
      <xdr:row>0</xdr:row>
      <xdr:rowOff>142875</xdr:rowOff>
    </xdr:from>
    <xdr:to>
      <xdr:col>10</xdr:col>
      <xdr:colOff>174092</xdr:colOff>
      <xdr:row>3</xdr:row>
      <xdr:rowOff>111375</xdr:rowOff>
    </xdr:to>
    <xdr:pic>
      <xdr:nvPicPr>
        <xdr:cNvPr id="2" name="Picture 1">
          <a:hlinkClick xmlns:r="http://schemas.openxmlformats.org/officeDocument/2006/relationships" r:id="rId1"/>
          <a:extLst>
            <a:ext uri="{FF2B5EF4-FFF2-40B4-BE49-F238E27FC236}">
              <a16:creationId xmlns:a16="http://schemas.microsoft.com/office/drawing/2014/main" id="{00000000-0008-0000-0C00-000002000000}"/>
            </a:ext>
          </a:extLst>
        </xdr:cNvPr>
        <xdr:cNvPicPr>
          <a:picLocks noChangeAspect="1"/>
        </xdr:cNvPicPr>
      </xdr:nvPicPr>
      <xdr:blipFill>
        <a:blip xmlns:r="http://schemas.openxmlformats.org/officeDocument/2006/relationships" r:embed="rId2"/>
        <a:stretch>
          <a:fillRect/>
        </a:stretch>
      </xdr:blipFill>
      <xdr:spPr>
        <a:xfrm>
          <a:off x="5608863" y="142875"/>
          <a:ext cx="2023304" cy="540000"/>
        </a:xfrm>
        <a:prstGeom prst="rect">
          <a:avLst/>
        </a:prstGeom>
      </xdr:spPr>
    </xdr:pic>
    <xdr:clientData/>
  </xdr:twoCellAnchor>
  <xdr:twoCellAnchor editAs="oneCell">
    <xdr:from>
      <xdr:col>0</xdr:col>
      <xdr:colOff>28575</xdr:colOff>
      <xdr:row>1</xdr:row>
      <xdr:rowOff>85725</xdr:rowOff>
    </xdr:from>
    <xdr:to>
      <xdr:col>0</xdr:col>
      <xdr:colOff>449200</xdr:colOff>
      <xdr:row>3</xdr:row>
      <xdr:rowOff>125350</xdr:rowOff>
    </xdr:to>
    <xdr:pic>
      <xdr:nvPicPr>
        <xdr:cNvPr id="5" name="Picture 4">
          <a:extLst>
            <a:ext uri="{FF2B5EF4-FFF2-40B4-BE49-F238E27FC236}">
              <a16:creationId xmlns:a16="http://schemas.microsoft.com/office/drawing/2014/main" id="{00000000-0008-0000-0C00-000005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8575" y="276225"/>
          <a:ext cx="420625" cy="420625"/>
        </a:xfrm>
        <a:prstGeom prst="rect">
          <a:avLst/>
        </a:prstGeom>
      </xdr:spPr>
    </xdr:pic>
    <xdr:clientData/>
  </xdr:twoCellAnchor>
  <xdr:twoCellAnchor>
    <xdr:from>
      <xdr:col>0</xdr:col>
      <xdr:colOff>3175</xdr:colOff>
      <xdr:row>0</xdr:row>
      <xdr:rowOff>3175</xdr:rowOff>
    </xdr:from>
    <xdr:to>
      <xdr:col>0</xdr:col>
      <xdr:colOff>66675</xdr:colOff>
      <xdr:row>0</xdr:row>
      <xdr:rowOff>105767</xdr:rowOff>
    </xdr:to>
    <xdr:sp macro="" textlink="">
      <xdr:nvSpPr>
        <xdr:cNvPr id="3" name="TextBox 2">
          <a:extLst>
            <a:ext uri="{FF2B5EF4-FFF2-40B4-BE49-F238E27FC236}">
              <a16:creationId xmlns:a16="http://schemas.microsoft.com/office/drawing/2014/main" id="{07B037E9-18C7-77B0-2B9E-361346738B28}"/>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X13A0T</a:t>
          </a:r>
        </a:p>
      </xdr:txBody>
    </xdr:sp>
    <xdr:clientData/>
  </xdr:twoCellAnchor>
  <xdr:twoCellAnchor editAs="oneCell">
    <xdr:from>
      <xdr:col>7</xdr:col>
      <xdr:colOff>293913</xdr:colOff>
      <xdr:row>0</xdr:row>
      <xdr:rowOff>142875</xdr:rowOff>
    </xdr:from>
    <xdr:to>
      <xdr:col>10</xdr:col>
      <xdr:colOff>174092</xdr:colOff>
      <xdr:row>3</xdr:row>
      <xdr:rowOff>111375</xdr:rowOff>
    </xdr:to>
    <xdr:pic>
      <xdr:nvPicPr>
        <xdr:cNvPr id="10" name="Picture 3">
          <a:hlinkClick xmlns:r="http://schemas.openxmlformats.org/officeDocument/2006/relationships" r:id="rId4"/>
          <a:extLst>
            <a:ext uri="{FF2B5EF4-FFF2-40B4-BE49-F238E27FC236}">
              <a16:creationId xmlns:a16="http://schemas.microsoft.com/office/drawing/2014/main" id="{A865C154-FE60-4AD6-9C2C-50674B530BD6}"/>
            </a:ext>
          </a:extLst>
        </xdr:cNvPr>
        <xdr:cNvPicPr>
          <a:picLocks noChangeAspect="1"/>
        </xdr:cNvPicPr>
      </xdr:nvPicPr>
      <xdr:blipFill>
        <a:blip xmlns:r="http://schemas.openxmlformats.org/officeDocument/2006/relationships" r:embed="rId2"/>
        <a:stretch>
          <a:fillRect/>
        </a:stretch>
      </xdr:blipFill>
      <xdr:spPr>
        <a:xfrm>
          <a:off x="5608863" y="142875"/>
          <a:ext cx="2023304" cy="540000"/>
        </a:xfrm>
        <a:prstGeom prst="rect">
          <a:avLst/>
        </a:prstGeom>
      </xdr:spPr>
    </xdr:pic>
    <xdr:clientData/>
  </xdr:twoCellAnchor>
  <xdr:twoCellAnchor editAs="oneCell">
    <xdr:from>
      <xdr:col>0</xdr:col>
      <xdr:colOff>28575</xdr:colOff>
      <xdr:row>1</xdr:row>
      <xdr:rowOff>85725</xdr:rowOff>
    </xdr:from>
    <xdr:to>
      <xdr:col>0</xdr:col>
      <xdr:colOff>449200</xdr:colOff>
      <xdr:row>3</xdr:row>
      <xdr:rowOff>125350</xdr:rowOff>
    </xdr:to>
    <xdr:pic>
      <xdr:nvPicPr>
        <xdr:cNvPr id="6" name="Picture 5">
          <a:extLst>
            <a:ext uri="{FF2B5EF4-FFF2-40B4-BE49-F238E27FC236}">
              <a16:creationId xmlns:a16="http://schemas.microsoft.com/office/drawing/2014/main" id="{1E6F7E97-10FF-42E6-97EE-C1EC1A704D01}"/>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8575" y="276225"/>
          <a:ext cx="420625" cy="420625"/>
        </a:xfrm>
        <a:prstGeom prst="rect">
          <a:avLst/>
        </a:prstGeom>
      </xdr:spPr>
    </xdr:pic>
    <xdr:clientData/>
  </xdr:twoCellAnchor>
  <xdr:twoCellAnchor>
    <xdr:from>
      <xdr:col>0</xdr:col>
      <xdr:colOff>3175</xdr:colOff>
      <xdr:row>0</xdr:row>
      <xdr:rowOff>3175</xdr:rowOff>
    </xdr:from>
    <xdr:to>
      <xdr:col>0</xdr:col>
      <xdr:colOff>66675</xdr:colOff>
      <xdr:row>0</xdr:row>
      <xdr:rowOff>105767</xdr:rowOff>
    </xdr:to>
    <xdr:sp macro="" textlink="">
      <xdr:nvSpPr>
        <xdr:cNvPr id="7" name="TextBox 6">
          <a:extLst>
            <a:ext uri="{FF2B5EF4-FFF2-40B4-BE49-F238E27FC236}">
              <a16:creationId xmlns:a16="http://schemas.microsoft.com/office/drawing/2014/main" id="{2C531C75-9F88-493F-90D8-D183D9C6915F}"/>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X13A0T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8" name="TextBox 7">
          <a:extLst>
            <a:ext uri="{FF2B5EF4-FFF2-40B4-BE49-F238E27FC236}">
              <a16:creationId xmlns:a16="http://schemas.microsoft.com/office/drawing/2014/main" id="{69FFE6A5-561B-D19A-B889-141326ADAED3}"/>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X11A0T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4" name="TextBox 3">
          <a:extLst>
            <a:ext uri="{FF2B5EF4-FFF2-40B4-BE49-F238E27FC236}">
              <a16:creationId xmlns:a16="http://schemas.microsoft.com/office/drawing/2014/main" id="{EC368B62-050F-0A2D-A74D-93DC7A8BED27}"/>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X13A0T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9" name="TextBox 8">
          <a:extLst>
            <a:ext uri="{FF2B5EF4-FFF2-40B4-BE49-F238E27FC236}">
              <a16:creationId xmlns:a16="http://schemas.microsoft.com/office/drawing/2014/main" id="{A0472A88-D1D5-7C04-D77B-5A32FEBD421D}"/>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X13A0T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11" name="TextBox 10">
          <a:extLst>
            <a:ext uri="{FF2B5EF4-FFF2-40B4-BE49-F238E27FC236}">
              <a16:creationId xmlns:a16="http://schemas.microsoft.com/office/drawing/2014/main" id="{452AC91C-852C-44F0-937D-0C8433C6B448}"/>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12" name="TextBox 11">
          <a:extLst>
            <a:ext uri="{FF2B5EF4-FFF2-40B4-BE49-F238E27FC236}">
              <a16:creationId xmlns:a16="http://schemas.microsoft.com/office/drawing/2014/main" id="{E5D8687F-D278-4023-9851-011D244F20AE}"/>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13" name="TextBox 12">
          <a:extLst>
            <a:ext uri="{FF2B5EF4-FFF2-40B4-BE49-F238E27FC236}">
              <a16:creationId xmlns:a16="http://schemas.microsoft.com/office/drawing/2014/main" id="{A3517FC0-BDE3-4299-9AB8-C7D9B89AA56D}"/>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14" name="TextBox 13">
          <a:extLst>
            <a:ext uri="{FF2B5EF4-FFF2-40B4-BE49-F238E27FC236}">
              <a16:creationId xmlns:a16="http://schemas.microsoft.com/office/drawing/2014/main" id="{B22349A4-6869-4BD3-92C9-7063D8E9F40F}"/>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15" name="TextBox 14">
          <a:extLst>
            <a:ext uri="{FF2B5EF4-FFF2-40B4-BE49-F238E27FC236}">
              <a16:creationId xmlns:a16="http://schemas.microsoft.com/office/drawing/2014/main" id="{FD2B1606-0411-464E-8029-A1F065F5A83D}"/>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wsDr>
</file>

<file path=xl/drawings/drawing15.xml><?xml version="1.0" encoding="utf-8"?>
<xdr:wsDr xmlns:xdr="http://schemas.openxmlformats.org/drawingml/2006/spreadsheetDrawing" xmlns:a="http://schemas.openxmlformats.org/drawingml/2006/main">
  <xdr:twoCellAnchor editAs="oneCell">
    <xdr:from>
      <xdr:col>7</xdr:col>
      <xdr:colOff>156483</xdr:colOff>
      <xdr:row>0</xdr:row>
      <xdr:rowOff>66675</xdr:rowOff>
    </xdr:from>
    <xdr:to>
      <xdr:col>10</xdr:col>
      <xdr:colOff>151770</xdr:colOff>
      <xdr:row>3</xdr:row>
      <xdr:rowOff>35175</xdr:rowOff>
    </xdr:to>
    <xdr:pic>
      <xdr:nvPicPr>
        <xdr:cNvPr id="2" name="Picture 1">
          <a:hlinkClick xmlns:r="http://schemas.openxmlformats.org/officeDocument/2006/relationships" r:id="rId1"/>
          <a:extLst>
            <a:ext uri="{FF2B5EF4-FFF2-40B4-BE49-F238E27FC236}">
              <a16:creationId xmlns:a16="http://schemas.microsoft.com/office/drawing/2014/main" id="{A39F1574-E50A-41A5-9192-F0E9177E2B65}"/>
            </a:ext>
          </a:extLst>
        </xdr:cNvPr>
        <xdr:cNvPicPr>
          <a:picLocks noChangeAspect="1"/>
        </xdr:cNvPicPr>
      </xdr:nvPicPr>
      <xdr:blipFill>
        <a:blip xmlns:r="http://schemas.openxmlformats.org/officeDocument/2006/relationships" r:embed="rId2"/>
        <a:stretch>
          <a:fillRect/>
        </a:stretch>
      </xdr:blipFill>
      <xdr:spPr>
        <a:xfrm>
          <a:off x="6643008" y="66675"/>
          <a:ext cx="2138412" cy="540000"/>
        </a:xfrm>
        <a:prstGeom prst="rect">
          <a:avLst/>
        </a:prstGeom>
      </xdr:spPr>
    </xdr:pic>
    <xdr:clientData/>
  </xdr:twoCellAnchor>
  <xdr:twoCellAnchor editAs="oneCell">
    <xdr:from>
      <xdr:col>0</xdr:col>
      <xdr:colOff>47625</xdr:colOff>
      <xdr:row>1</xdr:row>
      <xdr:rowOff>66675</xdr:rowOff>
    </xdr:from>
    <xdr:to>
      <xdr:col>0</xdr:col>
      <xdr:colOff>468250</xdr:colOff>
      <xdr:row>3</xdr:row>
      <xdr:rowOff>106300</xdr:rowOff>
    </xdr:to>
    <xdr:pic>
      <xdr:nvPicPr>
        <xdr:cNvPr id="3" name="Picture 2">
          <a:extLst>
            <a:ext uri="{FF2B5EF4-FFF2-40B4-BE49-F238E27FC236}">
              <a16:creationId xmlns:a16="http://schemas.microsoft.com/office/drawing/2014/main" id="{02561709-2B8D-4218-953B-B19DB2AC2AEF}"/>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47625" y="257175"/>
          <a:ext cx="420625" cy="420625"/>
        </a:xfrm>
        <a:prstGeom prst="rect">
          <a:avLst/>
        </a:prstGeom>
      </xdr:spPr>
    </xdr:pic>
    <xdr:clientData/>
  </xdr:twoCellAnchor>
  <xdr:twoCellAnchor>
    <xdr:from>
      <xdr:col>0</xdr:col>
      <xdr:colOff>3175</xdr:colOff>
      <xdr:row>0</xdr:row>
      <xdr:rowOff>3175</xdr:rowOff>
    </xdr:from>
    <xdr:to>
      <xdr:col>0</xdr:col>
      <xdr:colOff>66675</xdr:colOff>
      <xdr:row>0</xdr:row>
      <xdr:rowOff>105767</xdr:rowOff>
    </xdr:to>
    <xdr:sp macro="" textlink="">
      <xdr:nvSpPr>
        <xdr:cNvPr id="4" name="TextBox 3">
          <a:extLst>
            <a:ext uri="{FF2B5EF4-FFF2-40B4-BE49-F238E27FC236}">
              <a16:creationId xmlns:a16="http://schemas.microsoft.com/office/drawing/2014/main" id="{B5A80BD8-A0F3-8D97-E31C-03117B2AF30A}"/>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X14A0T</a:t>
          </a:r>
        </a:p>
      </xdr:txBody>
    </xdr:sp>
    <xdr:clientData/>
  </xdr:twoCellAnchor>
  <xdr:twoCellAnchor editAs="oneCell">
    <xdr:from>
      <xdr:col>7</xdr:col>
      <xdr:colOff>156483</xdr:colOff>
      <xdr:row>0</xdr:row>
      <xdr:rowOff>66675</xdr:rowOff>
    </xdr:from>
    <xdr:to>
      <xdr:col>10</xdr:col>
      <xdr:colOff>151770</xdr:colOff>
      <xdr:row>3</xdr:row>
      <xdr:rowOff>35175</xdr:rowOff>
    </xdr:to>
    <xdr:pic>
      <xdr:nvPicPr>
        <xdr:cNvPr id="10" name="Picture 4">
          <a:hlinkClick xmlns:r="http://schemas.openxmlformats.org/officeDocument/2006/relationships" r:id="rId4"/>
          <a:extLst>
            <a:ext uri="{FF2B5EF4-FFF2-40B4-BE49-F238E27FC236}">
              <a16:creationId xmlns:a16="http://schemas.microsoft.com/office/drawing/2014/main" id="{07F530E5-39AC-454E-9F78-36E45016E0F8}"/>
            </a:ext>
          </a:extLst>
        </xdr:cNvPr>
        <xdr:cNvPicPr>
          <a:picLocks noChangeAspect="1"/>
        </xdr:cNvPicPr>
      </xdr:nvPicPr>
      <xdr:blipFill>
        <a:blip xmlns:r="http://schemas.openxmlformats.org/officeDocument/2006/relationships" r:embed="rId2"/>
        <a:stretch>
          <a:fillRect/>
        </a:stretch>
      </xdr:blipFill>
      <xdr:spPr>
        <a:xfrm>
          <a:off x="6643008" y="66675"/>
          <a:ext cx="2138412" cy="540000"/>
        </a:xfrm>
        <a:prstGeom prst="rect">
          <a:avLst/>
        </a:prstGeom>
      </xdr:spPr>
    </xdr:pic>
    <xdr:clientData/>
  </xdr:twoCellAnchor>
  <xdr:twoCellAnchor editAs="oneCell">
    <xdr:from>
      <xdr:col>0</xdr:col>
      <xdr:colOff>47625</xdr:colOff>
      <xdr:row>1</xdr:row>
      <xdr:rowOff>66675</xdr:rowOff>
    </xdr:from>
    <xdr:to>
      <xdr:col>0</xdr:col>
      <xdr:colOff>468250</xdr:colOff>
      <xdr:row>3</xdr:row>
      <xdr:rowOff>106300</xdr:rowOff>
    </xdr:to>
    <xdr:pic>
      <xdr:nvPicPr>
        <xdr:cNvPr id="6" name="Picture 5">
          <a:extLst>
            <a:ext uri="{FF2B5EF4-FFF2-40B4-BE49-F238E27FC236}">
              <a16:creationId xmlns:a16="http://schemas.microsoft.com/office/drawing/2014/main" id="{6A5864AB-5F27-427E-BF26-B09C0658045B}"/>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47625" y="257175"/>
          <a:ext cx="420625" cy="420625"/>
        </a:xfrm>
        <a:prstGeom prst="rect">
          <a:avLst/>
        </a:prstGeom>
      </xdr:spPr>
    </xdr:pic>
    <xdr:clientData/>
  </xdr:twoCellAnchor>
  <xdr:twoCellAnchor>
    <xdr:from>
      <xdr:col>0</xdr:col>
      <xdr:colOff>3175</xdr:colOff>
      <xdr:row>0</xdr:row>
      <xdr:rowOff>3175</xdr:rowOff>
    </xdr:from>
    <xdr:to>
      <xdr:col>0</xdr:col>
      <xdr:colOff>66675</xdr:colOff>
      <xdr:row>0</xdr:row>
      <xdr:rowOff>105767</xdr:rowOff>
    </xdr:to>
    <xdr:sp macro="" textlink="">
      <xdr:nvSpPr>
        <xdr:cNvPr id="7" name="TextBox 6">
          <a:extLst>
            <a:ext uri="{FF2B5EF4-FFF2-40B4-BE49-F238E27FC236}">
              <a16:creationId xmlns:a16="http://schemas.microsoft.com/office/drawing/2014/main" id="{F7667B31-648E-4B62-B59F-24B665CEABFC}"/>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X14A0T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8" name="TextBox 7">
          <a:extLst>
            <a:ext uri="{FF2B5EF4-FFF2-40B4-BE49-F238E27FC236}">
              <a16:creationId xmlns:a16="http://schemas.microsoft.com/office/drawing/2014/main" id="{09FF12A4-971F-F69A-8E5B-372842AE4E67}"/>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X12A0T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5" name="TextBox 4">
          <a:extLst>
            <a:ext uri="{FF2B5EF4-FFF2-40B4-BE49-F238E27FC236}">
              <a16:creationId xmlns:a16="http://schemas.microsoft.com/office/drawing/2014/main" id="{169CE7ED-0DDC-69DA-1E7E-24E2771E0E80}"/>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X14A0T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9" name="TextBox 8">
          <a:extLst>
            <a:ext uri="{FF2B5EF4-FFF2-40B4-BE49-F238E27FC236}">
              <a16:creationId xmlns:a16="http://schemas.microsoft.com/office/drawing/2014/main" id="{FC338E8C-3C0E-64CE-10D5-ED4BD239EB11}"/>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X14A0T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11" name="TextBox 10">
          <a:extLst>
            <a:ext uri="{FF2B5EF4-FFF2-40B4-BE49-F238E27FC236}">
              <a16:creationId xmlns:a16="http://schemas.microsoft.com/office/drawing/2014/main" id="{0F8300B3-FAF8-4C9A-8C11-029F58B0BC68}"/>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12" name="TextBox 11">
          <a:extLst>
            <a:ext uri="{FF2B5EF4-FFF2-40B4-BE49-F238E27FC236}">
              <a16:creationId xmlns:a16="http://schemas.microsoft.com/office/drawing/2014/main" id="{F9777F93-AA7D-43CA-AFB0-CAEC5EE73E14}"/>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13" name="TextBox 12">
          <a:extLst>
            <a:ext uri="{FF2B5EF4-FFF2-40B4-BE49-F238E27FC236}">
              <a16:creationId xmlns:a16="http://schemas.microsoft.com/office/drawing/2014/main" id="{1A8AA00A-0773-456B-8D90-766C1CA0370E}"/>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14" name="TextBox 13">
          <a:extLst>
            <a:ext uri="{FF2B5EF4-FFF2-40B4-BE49-F238E27FC236}">
              <a16:creationId xmlns:a16="http://schemas.microsoft.com/office/drawing/2014/main" id="{940AEA83-0EB3-409E-8422-54915E5B2B7B}"/>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15" name="TextBox 14">
          <a:extLst>
            <a:ext uri="{FF2B5EF4-FFF2-40B4-BE49-F238E27FC236}">
              <a16:creationId xmlns:a16="http://schemas.microsoft.com/office/drawing/2014/main" id="{D88EA055-D7DF-47F6-ABD8-4D2FBD7ADFA5}"/>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wsDr>
</file>

<file path=xl/drawings/drawing16.xml><?xml version="1.0" encoding="utf-8"?>
<xdr:wsDr xmlns:xdr="http://schemas.openxmlformats.org/drawingml/2006/spreadsheetDrawing" xmlns:a="http://schemas.openxmlformats.org/drawingml/2006/main">
  <xdr:oneCellAnchor>
    <xdr:from>
      <xdr:col>0</xdr:col>
      <xdr:colOff>66675</xdr:colOff>
      <xdr:row>1</xdr:row>
      <xdr:rowOff>76200</xdr:rowOff>
    </xdr:from>
    <xdr:ext cx="420625" cy="420625"/>
    <xdr:pic>
      <xdr:nvPicPr>
        <xdr:cNvPr id="3" name="Picture 2">
          <a:extLst>
            <a:ext uri="{FF2B5EF4-FFF2-40B4-BE49-F238E27FC236}">
              <a16:creationId xmlns:a16="http://schemas.microsoft.com/office/drawing/2014/main" id="{F25A0ABD-BC4E-40D8-9B06-9E7136C1554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6675" y="266700"/>
          <a:ext cx="420625" cy="420625"/>
        </a:xfrm>
        <a:prstGeom prst="rect">
          <a:avLst/>
        </a:prstGeom>
      </xdr:spPr>
    </xdr:pic>
    <xdr:clientData/>
  </xdr:oneCellAnchor>
  <xdr:oneCellAnchor>
    <xdr:from>
      <xdr:col>1</xdr:col>
      <xdr:colOff>5210175</xdr:colOff>
      <xdr:row>0</xdr:row>
      <xdr:rowOff>152400</xdr:rowOff>
    </xdr:from>
    <xdr:ext cx="2021943" cy="540000"/>
    <xdr:pic>
      <xdr:nvPicPr>
        <xdr:cNvPr id="4" name="Picture 3">
          <a:hlinkClick xmlns:r="http://schemas.openxmlformats.org/officeDocument/2006/relationships" r:id="rId2"/>
          <a:extLst>
            <a:ext uri="{FF2B5EF4-FFF2-40B4-BE49-F238E27FC236}">
              <a16:creationId xmlns:a16="http://schemas.microsoft.com/office/drawing/2014/main" id="{49E217C2-E09F-4532-875C-714D74B91E23}"/>
            </a:ext>
          </a:extLst>
        </xdr:cNvPr>
        <xdr:cNvPicPr>
          <a:picLocks noChangeAspect="1"/>
        </xdr:cNvPicPr>
      </xdr:nvPicPr>
      <xdr:blipFill>
        <a:blip xmlns:r="http://schemas.openxmlformats.org/officeDocument/2006/relationships" r:embed="rId3"/>
        <a:stretch>
          <a:fillRect/>
        </a:stretch>
      </xdr:blipFill>
      <xdr:spPr>
        <a:xfrm>
          <a:off x="6657975" y="152400"/>
          <a:ext cx="2021943" cy="540000"/>
        </a:xfrm>
        <a:prstGeom prst="rect">
          <a:avLst/>
        </a:prstGeom>
      </xdr:spPr>
    </xdr:pic>
    <xdr:clientData/>
  </xdr:oneCellAnchor>
  <xdr:oneCellAnchor>
    <xdr:from>
      <xdr:col>0</xdr:col>
      <xdr:colOff>66675</xdr:colOff>
      <xdr:row>1</xdr:row>
      <xdr:rowOff>76200</xdr:rowOff>
    </xdr:from>
    <xdr:ext cx="420625" cy="420625"/>
    <xdr:pic>
      <xdr:nvPicPr>
        <xdr:cNvPr id="5" name="Picture 4">
          <a:extLst>
            <a:ext uri="{FF2B5EF4-FFF2-40B4-BE49-F238E27FC236}">
              <a16:creationId xmlns:a16="http://schemas.microsoft.com/office/drawing/2014/main" id="{F5A716E3-4405-401A-A98E-0838E52342C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6675" y="266700"/>
          <a:ext cx="420625" cy="420625"/>
        </a:xfrm>
        <a:prstGeom prst="rect">
          <a:avLst/>
        </a:prstGeom>
      </xdr:spPr>
    </xdr:pic>
    <xdr:clientData/>
  </xdr:oneCellAnchor>
  <xdr:twoCellAnchor>
    <xdr:from>
      <xdr:col>0</xdr:col>
      <xdr:colOff>3175</xdr:colOff>
      <xdr:row>0</xdr:row>
      <xdr:rowOff>3175</xdr:rowOff>
    </xdr:from>
    <xdr:to>
      <xdr:col>0</xdr:col>
      <xdr:colOff>66675</xdr:colOff>
      <xdr:row>0</xdr:row>
      <xdr:rowOff>105767</xdr:rowOff>
    </xdr:to>
    <xdr:sp macro="" textlink="">
      <xdr:nvSpPr>
        <xdr:cNvPr id="6" name="TextBox 5">
          <a:extLst>
            <a:ext uri="{FF2B5EF4-FFF2-40B4-BE49-F238E27FC236}">
              <a16:creationId xmlns:a16="http://schemas.microsoft.com/office/drawing/2014/main" id="{1B24C2FB-8475-E198-F1A6-00DB00AA8C69}"/>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X13A0T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96D9C7C6-0DCE-F71D-4A91-576B3C9BBCA3}"/>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X15A0T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7" name="TextBox 6">
          <a:extLst>
            <a:ext uri="{FF2B5EF4-FFF2-40B4-BE49-F238E27FC236}">
              <a16:creationId xmlns:a16="http://schemas.microsoft.com/office/drawing/2014/main" id="{EDC7A33C-9E3F-80C9-4125-03FE1DC137B2}"/>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X15A0T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8" name="TextBox 7">
          <a:extLst>
            <a:ext uri="{FF2B5EF4-FFF2-40B4-BE49-F238E27FC236}">
              <a16:creationId xmlns:a16="http://schemas.microsoft.com/office/drawing/2014/main" id="{CA8E0CA1-594C-4E20-BCAB-300FE7F12686}"/>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9" name="TextBox 8">
          <a:extLst>
            <a:ext uri="{FF2B5EF4-FFF2-40B4-BE49-F238E27FC236}">
              <a16:creationId xmlns:a16="http://schemas.microsoft.com/office/drawing/2014/main" id="{C522E2ED-E3E9-4D37-B81E-64C5676CB6A9}"/>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10" name="TextBox 9">
          <a:extLst>
            <a:ext uri="{FF2B5EF4-FFF2-40B4-BE49-F238E27FC236}">
              <a16:creationId xmlns:a16="http://schemas.microsoft.com/office/drawing/2014/main" id="{ED017BD3-55E7-4B33-B525-E05A38376392}"/>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11" name="TextBox 10">
          <a:extLst>
            <a:ext uri="{FF2B5EF4-FFF2-40B4-BE49-F238E27FC236}">
              <a16:creationId xmlns:a16="http://schemas.microsoft.com/office/drawing/2014/main" id="{B4B98252-1E51-4044-B276-3703B0A39943}"/>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12" name="TextBox 11">
          <a:extLst>
            <a:ext uri="{FF2B5EF4-FFF2-40B4-BE49-F238E27FC236}">
              <a16:creationId xmlns:a16="http://schemas.microsoft.com/office/drawing/2014/main" id="{917F960D-DCE1-44E8-ADB2-9B06A85AC4B0}"/>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2609850</xdr:colOff>
      <xdr:row>0</xdr:row>
      <xdr:rowOff>104775</xdr:rowOff>
    </xdr:from>
    <xdr:to>
      <xdr:col>1</xdr:col>
      <xdr:colOff>4630150</xdr:colOff>
      <xdr:row>3</xdr:row>
      <xdr:rowOff>73275</xdr:rowOff>
    </xdr:to>
    <xdr:pic>
      <xdr:nvPicPr>
        <xdr:cNvPr id="2" name="Picture 1">
          <a:hlinkClick xmlns:r="http://schemas.openxmlformats.org/officeDocument/2006/relationships" r:id="rId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2"/>
        <a:stretch>
          <a:fillRect/>
        </a:stretch>
      </xdr:blipFill>
      <xdr:spPr>
        <a:xfrm>
          <a:off x="5934075" y="104775"/>
          <a:ext cx="2020300" cy="540000"/>
        </a:xfrm>
        <a:prstGeom prst="rect">
          <a:avLst/>
        </a:prstGeom>
      </xdr:spPr>
    </xdr:pic>
    <xdr:clientData/>
  </xdr:twoCellAnchor>
  <xdr:twoCellAnchor editAs="oneCell">
    <xdr:from>
      <xdr:col>0</xdr:col>
      <xdr:colOff>47625</xdr:colOff>
      <xdr:row>1</xdr:row>
      <xdr:rowOff>66675</xdr:rowOff>
    </xdr:from>
    <xdr:to>
      <xdr:col>0</xdr:col>
      <xdr:colOff>468250</xdr:colOff>
      <xdr:row>3</xdr:row>
      <xdr:rowOff>106300</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47625" y="257175"/>
          <a:ext cx="420625" cy="420625"/>
        </a:xfrm>
        <a:prstGeom prst="rect">
          <a:avLst/>
        </a:prstGeom>
      </xdr:spPr>
    </xdr:pic>
    <xdr:clientData/>
  </xdr:twoCellAnchor>
  <xdr:twoCellAnchor>
    <xdr:from>
      <xdr:col>0</xdr:col>
      <xdr:colOff>3175</xdr:colOff>
      <xdr:row>0</xdr:row>
      <xdr:rowOff>3175</xdr:rowOff>
    </xdr:from>
    <xdr:to>
      <xdr:col>0</xdr:col>
      <xdr:colOff>66675</xdr:colOff>
      <xdr:row>0</xdr:row>
      <xdr:rowOff>105767</xdr:rowOff>
    </xdr:to>
    <xdr:sp macro="" textlink="">
      <xdr:nvSpPr>
        <xdr:cNvPr id="3" name="TextBox 2">
          <a:extLst>
            <a:ext uri="{FF2B5EF4-FFF2-40B4-BE49-F238E27FC236}">
              <a16:creationId xmlns:a16="http://schemas.microsoft.com/office/drawing/2014/main" id="{5FFB5380-6A26-19CB-6A00-3DEF84D59476}"/>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twoCellAnchor editAs="oneCell">
    <xdr:from>
      <xdr:col>1</xdr:col>
      <xdr:colOff>2609850</xdr:colOff>
      <xdr:row>0</xdr:row>
      <xdr:rowOff>104775</xdr:rowOff>
    </xdr:from>
    <xdr:to>
      <xdr:col>1</xdr:col>
      <xdr:colOff>4630150</xdr:colOff>
      <xdr:row>3</xdr:row>
      <xdr:rowOff>73275</xdr:rowOff>
    </xdr:to>
    <xdr:pic>
      <xdr:nvPicPr>
        <xdr:cNvPr id="8" name="Picture 7">
          <a:hlinkClick xmlns:r="http://schemas.openxmlformats.org/officeDocument/2006/relationships" r:id="rId4"/>
          <a:extLst>
            <a:ext uri="{FF2B5EF4-FFF2-40B4-BE49-F238E27FC236}">
              <a16:creationId xmlns:a16="http://schemas.microsoft.com/office/drawing/2014/main" id="{ADCF7BF6-7BA4-4B03-9785-94BDA454376B}"/>
            </a:ext>
          </a:extLst>
        </xdr:cNvPr>
        <xdr:cNvPicPr>
          <a:picLocks noChangeAspect="1"/>
        </xdr:cNvPicPr>
      </xdr:nvPicPr>
      <xdr:blipFill>
        <a:blip xmlns:r="http://schemas.openxmlformats.org/officeDocument/2006/relationships" r:embed="rId2"/>
        <a:stretch>
          <a:fillRect/>
        </a:stretch>
      </xdr:blipFill>
      <xdr:spPr>
        <a:xfrm>
          <a:off x="5934075" y="104775"/>
          <a:ext cx="2020300" cy="540000"/>
        </a:xfrm>
        <a:prstGeom prst="rect">
          <a:avLst/>
        </a:prstGeom>
      </xdr:spPr>
    </xdr:pic>
    <xdr:clientData/>
  </xdr:twoCellAnchor>
  <xdr:twoCellAnchor editAs="oneCell">
    <xdr:from>
      <xdr:col>0</xdr:col>
      <xdr:colOff>47625</xdr:colOff>
      <xdr:row>1</xdr:row>
      <xdr:rowOff>66675</xdr:rowOff>
    </xdr:from>
    <xdr:to>
      <xdr:col>0</xdr:col>
      <xdr:colOff>468250</xdr:colOff>
      <xdr:row>3</xdr:row>
      <xdr:rowOff>106300</xdr:rowOff>
    </xdr:to>
    <xdr:pic>
      <xdr:nvPicPr>
        <xdr:cNvPr id="9" name="Picture 8">
          <a:extLst>
            <a:ext uri="{FF2B5EF4-FFF2-40B4-BE49-F238E27FC236}">
              <a16:creationId xmlns:a16="http://schemas.microsoft.com/office/drawing/2014/main" id="{F0BC9038-ABCF-4088-82D8-2B7B022FEB76}"/>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47625" y="257175"/>
          <a:ext cx="420625" cy="420625"/>
        </a:xfrm>
        <a:prstGeom prst="rect">
          <a:avLst/>
        </a:prstGeom>
      </xdr:spPr>
    </xdr:pic>
    <xdr:clientData/>
  </xdr:twoCellAnchor>
  <xdr:twoCellAnchor>
    <xdr:from>
      <xdr:col>0</xdr:col>
      <xdr:colOff>3175</xdr:colOff>
      <xdr:row>0</xdr:row>
      <xdr:rowOff>3175</xdr:rowOff>
    </xdr:from>
    <xdr:to>
      <xdr:col>0</xdr:col>
      <xdr:colOff>66675</xdr:colOff>
      <xdr:row>0</xdr:row>
      <xdr:rowOff>105767</xdr:rowOff>
    </xdr:to>
    <xdr:sp macro="" textlink="">
      <xdr:nvSpPr>
        <xdr:cNvPr id="10" name="TextBox 9">
          <a:extLst>
            <a:ext uri="{FF2B5EF4-FFF2-40B4-BE49-F238E27FC236}">
              <a16:creationId xmlns:a16="http://schemas.microsoft.com/office/drawing/2014/main" id="{D5C7FCD2-373D-431D-8D4F-2BA08C29B737}"/>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5" name="TextBox 4">
          <a:extLst>
            <a:ext uri="{FF2B5EF4-FFF2-40B4-BE49-F238E27FC236}">
              <a16:creationId xmlns:a16="http://schemas.microsoft.com/office/drawing/2014/main" id="{28C6F31E-9867-EF5F-4745-F12073B851D1}"/>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7" name="TextBox 6">
          <a:extLst>
            <a:ext uri="{FF2B5EF4-FFF2-40B4-BE49-F238E27FC236}">
              <a16:creationId xmlns:a16="http://schemas.microsoft.com/office/drawing/2014/main" id="{FCE8095C-4530-24F1-E170-C26E2E6F8D26}"/>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6" name="TextBox 5">
          <a:extLst>
            <a:ext uri="{FF2B5EF4-FFF2-40B4-BE49-F238E27FC236}">
              <a16:creationId xmlns:a16="http://schemas.microsoft.com/office/drawing/2014/main" id="{27ED0844-67B6-651B-3F24-DC3A1158FFB3}"/>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8</xdr:col>
      <xdr:colOff>161925</xdr:colOff>
      <xdr:row>0</xdr:row>
      <xdr:rowOff>57150</xdr:rowOff>
    </xdr:from>
    <xdr:ext cx="2023064" cy="534088"/>
    <xdr:pic>
      <xdr:nvPicPr>
        <xdr:cNvPr id="5" name="Picture 2">
          <a:hlinkClick xmlns:r="http://schemas.openxmlformats.org/officeDocument/2006/relationships" r:id="rId1"/>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2"/>
        <a:stretch>
          <a:fillRect/>
        </a:stretch>
      </xdr:blipFill>
      <xdr:spPr>
        <a:xfrm>
          <a:off x="13144500" y="57150"/>
          <a:ext cx="2023064" cy="534088"/>
        </a:xfrm>
        <a:prstGeom prst="rect">
          <a:avLst/>
        </a:prstGeom>
      </xdr:spPr>
    </xdr:pic>
    <xdr:clientData/>
  </xdr:oneCellAnchor>
  <xdr:twoCellAnchor editAs="oneCell">
    <xdr:from>
      <xdr:col>4</xdr:col>
      <xdr:colOff>434838</xdr:colOff>
      <xdr:row>19</xdr:row>
      <xdr:rowOff>0</xdr:rowOff>
    </xdr:from>
    <xdr:to>
      <xdr:col>4</xdr:col>
      <xdr:colOff>683078</xdr:colOff>
      <xdr:row>20</xdr:row>
      <xdr:rowOff>590</xdr:rowOff>
    </xdr:to>
    <xdr:pic>
      <xdr:nvPicPr>
        <xdr:cNvPr id="8" name="Picture 7">
          <a:extLst>
            <a:ext uri="{FF2B5EF4-FFF2-40B4-BE49-F238E27FC236}">
              <a16:creationId xmlns:a16="http://schemas.microsoft.com/office/drawing/2014/main" id="{00000000-0008-0000-0200-000008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5588024" y="2586280"/>
          <a:ext cx="248240" cy="248240"/>
        </a:xfrm>
        <a:prstGeom prst="rect">
          <a:avLst/>
        </a:prstGeom>
      </xdr:spPr>
    </xdr:pic>
    <xdr:clientData/>
  </xdr:twoCellAnchor>
  <xdr:oneCellAnchor>
    <xdr:from>
      <xdr:col>0</xdr:col>
      <xdr:colOff>74260</xdr:colOff>
      <xdr:row>35</xdr:row>
      <xdr:rowOff>2690</xdr:rowOff>
    </xdr:from>
    <xdr:ext cx="174763" cy="174724"/>
    <xdr:pic>
      <xdr:nvPicPr>
        <xdr:cNvPr id="12" name="Picture 137">
          <a:extLst>
            <a:ext uri="{FF2B5EF4-FFF2-40B4-BE49-F238E27FC236}">
              <a16:creationId xmlns:a16="http://schemas.microsoft.com/office/drawing/2014/main" id="{00000000-0008-0000-0200-00008A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74260" y="8261995"/>
          <a:ext cx="174763" cy="174724"/>
        </a:xfrm>
        <a:prstGeom prst="rect">
          <a:avLst/>
        </a:prstGeom>
      </xdr:spPr>
    </xdr:pic>
    <xdr:clientData/>
  </xdr:oneCellAnchor>
  <xdr:oneCellAnchor>
    <xdr:from>
      <xdr:col>0</xdr:col>
      <xdr:colOff>74260</xdr:colOff>
      <xdr:row>34</xdr:row>
      <xdr:rowOff>3230</xdr:rowOff>
    </xdr:from>
    <xdr:ext cx="174762" cy="179622"/>
    <xdr:pic>
      <xdr:nvPicPr>
        <xdr:cNvPr id="11" name="Picture 138">
          <a:extLst>
            <a:ext uri="{FF2B5EF4-FFF2-40B4-BE49-F238E27FC236}">
              <a16:creationId xmlns:a16="http://schemas.microsoft.com/office/drawing/2014/main" id="{00000000-0008-0000-0200-00008B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74260" y="8081722"/>
          <a:ext cx="174762" cy="173272"/>
        </a:xfrm>
        <a:prstGeom prst="rect">
          <a:avLst/>
        </a:prstGeom>
      </xdr:spPr>
    </xdr:pic>
    <xdr:clientData/>
  </xdr:oneCellAnchor>
  <xdr:oneCellAnchor>
    <xdr:from>
      <xdr:col>0</xdr:col>
      <xdr:colOff>74260</xdr:colOff>
      <xdr:row>36</xdr:row>
      <xdr:rowOff>8573</xdr:rowOff>
    </xdr:from>
    <xdr:ext cx="174762" cy="175468"/>
    <xdr:pic>
      <xdr:nvPicPr>
        <xdr:cNvPr id="10" name="Picture 139">
          <a:extLst>
            <a:ext uri="{FF2B5EF4-FFF2-40B4-BE49-F238E27FC236}">
              <a16:creationId xmlns:a16="http://schemas.microsoft.com/office/drawing/2014/main" id="{00000000-0008-0000-0200-00008C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74260" y="8458378"/>
          <a:ext cx="174762" cy="175468"/>
        </a:xfrm>
        <a:prstGeom prst="rect">
          <a:avLst/>
        </a:prstGeom>
      </xdr:spPr>
    </xdr:pic>
    <xdr:clientData/>
  </xdr:oneCellAnchor>
  <xdr:twoCellAnchor editAs="oneCell">
    <xdr:from>
      <xdr:col>0</xdr:col>
      <xdr:colOff>38100</xdr:colOff>
      <xdr:row>1</xdr:row>
      <xdr:rowOff>85725</xdr:rowOff>
    </xdr:from>
    <xdr:to>
      <xdr:col>0</xdr:col>
      <xdr:colOff>458725</xdr:colOff>
      <xdr:row>3</xdr:row>
      <xdr:rowOff>125350</xdr:rowOff>
    </xdr:to>
    <xdr:pic>
      <xdr:nvPicPr>
        <xdr:cNvPr id="141" name="Picture 140">
          <a:extLst>
            <a:ext uri="{FF2B5EF4-FFF2-40B4-BE49-F238E27FC236}">
              <a16:creationId xmlns:a16="http://schemas.microsoft.com/office/drawing/2014/main" id="{00000000-0008-0000-0200-00008D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38100" y="276225"/>
          <a:ext cx="420625" cy="420625"/>
        </a:xfrm>
        <a:prstGeom prst="rect">
          <a:avLst/>
        </a:prstGeom>
      </xdr:spPr>
    </xdr:pic>
    <xdr:clientData/>
  </xdr:twoCellAnchor>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106F63AC-71AD-CADC-FC22-F0D67A5B523B}"/>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X2A0T</a:t>
          </a:r>
        </a:p>
      </xdr:txBody>
    </xdr:sp>
    <xdr:clientData/>
  </xdr:twoCellAnchor>
  <xdr:twoCellAnchor editAs="oneCell">
    <xdr:from>
      <xdr:col>3</xdr:col>
      <xdr:colOff>447675</xdr:colOff>
      <xdr:row>19</xdr:row>
      <xdr:rowOff>0</xdr:rowOff>
    </xdr:from>
    <xdr:to>
      <xdr:col>3</xdr:col>
      <xdr:colOff>695915</xdr:colOff>
      <xdr:row>20</xdr:row>
      <xdr:rowOff>590</xdr:rowOff>
    </xdr:to>
    <xdr:pic>
      <xdr:nvPicPr>
        <xdr:cNvPr id="131" name="Picture 4">
          <a:extLst>
            <a:ext uri="{FF2B5EF4-FFF2-40B4-BE49-F238E27FC236}">
              <a16:creationId xmlns:a16="http://schemas.microsoft.com/office/drawing/2014/main" id="{ACE1C353-0CC0-4D9E-89A6-FA7CF4C5C6E3}"/>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6972300" y="5076825"/>
          <a:ext cx="248240" cy="248240"/>
        </a:xfrm>
        <a:prstGeom prst="rect">
          <a:avLst/>
        </a:prstGeom>
      </xdr:spPr>
    </xdr:pic>
    <xdr:clientData/>
  </xdr:twoCellAnchor>
  <xdr:oneCellAnchor>
    <xdr:from>
      <xdr:col>3</xdr:col>
      <xdr:colOff>448234</xdr:colOff>
      <xdr:row>18</xdr:row>
      <xdr:rowOff>2</xdr:rowOff>
    </xdr:from>
    <xdr:ext cx="248400" cy="248400"/>
    <xdr:pic>
      <xdr:nvPicPr>
        <xdr:cNvPr id="228" name="Picture 138">
          <a:extLst>
            <a:ext uri="{FF2B5EF4-FFF2-40B4-BE49-F238E27FC236}">
              <a16:creationId xmlns:a16="http://schemas.microsoft.com/office/drawing/2014/main" id="{2A86AFA8-B42B-4DC4-8CAE-B8D85494894C}"/>
            </a:ext>
          </a:extLst>
        </xdr:cNvPr>
        <xdr:cNvPicPr>
          <a:picLocks/>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7709646" y="4818531"/>
          <a:ext cx="248400" cy="248400"/>
        </a:xfrm>
        <a:prstGeom prst="rect">
          <a:avLst/>
        </a:prstGeom>
      </xdr:spPr>
    </xdr:pic>
    <xdr:clientData/>
  </xdr:oneCellAnchor>
  <xdr:oneCellAnchor>
    <xdr:from>
      <xdr:col>3</xdr:col>
      <xdr:colOff>448224</xdr:colOff>
      <xdr:row>20</xdr:row>
      <xdr:rowOff>1</xdr:rowOff>
    </xdr:from>
    <xdr:ext cx="248400" cy="248400"/>
    <xdr:pic>
      <xdr:nvPicPr>
        <xdr:cNvPr id="208" name="Picture 138">
          <a:extLst>
            <a:ext uri="{FF2B5EF4-FFF2-40B4-BE49-F238E27FC236}">
              <a16:creationId xmlns:a16="http://schemas.microsoft.com/office/drawing/2014/main" id="{E270AA72-9034-47EC-95EF-0AE79E89D3AD}"/>
            </a:ext>
          </a:extLst>
        </xdr:cNvPr>
        <xdr:cNvPicPr>
          <a:picLocks/>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7709636" y="5311589"/>
          <a:ext cx="248400" cy="248400"/>
        </a:xfrm>
        <a:prstGeom prst="rect">
          <a:avLst/>
        </a:prstGeom>
      </xdr:spPr>
    </xdr:pic>
    <xdr:clientData/>
  </xdr:oneCellAnchor>
  <xdr:oneCellAnchor>
    <xdr:from>
      <xdr:col>4</xdr:col>
      <xdr:colOff>437030</xdr:colOff>
      <xdr:row>17</xdr:row>
      <xdr:rowOff>246527</xdr:rowOff>
    </xdr:from>
    <xdr:ext cx="248400" cy="248400"/>
    <xdr:pic>
      <xdr:nvPicPr>
        <xdr:cNvPr id="276" name="Picture 138">
          <a:extLst>
            <a:ext uri="{FF2B5EF4-FFF2-40B4-BE49-F238E27FC236}">
              <a16:creationId xmlns:a16="http://schemas.microsoft.com/office/drawing/2014/main" id="{79124341-E24E-49C5-9C71-98B025D24A75}"/>
            </a:ext>
          </a:extLst>
        </xdr:cNvPr>
        <xdr:cNvPicPr>
          <a:picLocks/>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8807824" y="4818527"/>
          <a:ext cx="248400" cy="248400"/>
        </a:xfrm>
        <a:prstGeom prst="rect">
          <a:avLst/>
        </a:prstGeom>
      </xdr:spPr>
    </xdr:pic>
    <xdr:clientData/>
  </xdr:oneCellAnchor>
  <xdr:oneCellAnchor>
    <xdr:from>
      <xdr:col>4</xdr:col>
      <xdr:colOff>437030</xdr:colOff>
      <xdr:row>20</xdr:row>
      <xdr:rowOff>3</xdr:rowOff>
    </xdr:from>
    <xdr:ext cx="248400" cy="248400"/>
    <xdr:pic>
      <xdr:nvPicPr>
        <xdr:cNvPr id="335" name="Picture 138">
          <a:extLst>
            <a:ext uri="{FF2B5EF4-FFF2-40B4-BE49-F238E27FC236}">
              <a16:creationId xmlns:a16="http://schemas.microsoft.com/office/drawing/2014/main" id="{73253CE4-7D22-4041-8D22-7914A5AE110B}"/>
            </a:ext>
          </a:extLst>
        </xdr:cNvPr>
        <xdr:cNvPicPr>
          <a:picLocks/>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8807824" y="5311591"/>
          <a:ext cx="248400" cy="248400"/>
        </a:xfrm>
        <a:prstGeom prst="rect">
          <a:avLst/>
        </a:prstGeom>
      </xdr:spPr>
    </xdr:pic>
    <xdr:clientData/>
  </xdr:oneCellAnchor>
  <xdr:twoCellAnchor>
    <xdr:from>
      <xdr:col>0</xdr:col>
      <xdr:colOff>3175</xdr:colOff>
      <xdr:row>0</xdr:row>
      <xdr:rowOff>3175</xdr:rowOff>
    </xdr:from>
    <xdr:to>
      <xdr:col>0</xdr:col>
      <xdr:colOff>66675</xdr:colOff>
      <xdr:row>0</xdr:row>
      <xdr:rowOff>105767</xdr:rowOff>
    </xdr:to>
    <xdr:sp macro="" textlink="">
      <xdr:nvSpPr>
        <xdr:cNvPr id="3" name="TextBox 2">
          <a:extLst>
            <a:ext uri="{FF2B5EF4-FFF2-40B4-BE49-F238E27FC236}">
              <a16:creationId xmlns:a16="http://schemas.microsoft.com/office/drawing/2014/main" id="{E5764D53-5DEB-06B9-35A4-4AA5D54AEC70}"/>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X2A0T</a:t>
          </a:r>
        </a:p>
      </xdr:txBody>
    </xdr:sp>
    <xdr:clientData/>
  </xdr:twoCellAnchor>
  <xdr:twoCellAnchor>
    <xdr:from>
      <xdr:col>0</xdr:col>
      <xdr:colOff>3175</xdr:colOff>
      <xdr:row>0</xdr:row>
      <xdr:rowOff>3175</xdr:rowOff>
    </xdr:from>
    <xdr:to>
      <xdr:col>0</xdr:col>
      <xdr:colOff>66675</xdr:colOff>
      <xdr:row>0</xdr:row>
      <xdr:rowOff>66675</xdr:rowOff>
    </xdr:to>
    <xdr:sp macro="" textlink="">
      <xdr:nvSpPr>
        <xdr:cNvPr id="13" name="TextBox 3">
          <a:extLst>
            <a:ext uri="{FF2B5EF4-FFF2-40B4-BE49-F238E27FC236}">
              <a16:creationId xmlns:a16="http://schemas.microsoft.com/office/drawing/2014/main" id="{EFD30D70-C155-367F-5E35-4C277079BF6C}"/>
            </a:ext>
          </a:extLst>
        </xdr:cNvPr>
        <xdr:cNvSpPr txBox="1"/>
      </xdr:nvSpPr>
      <xdr:spPr>
        <a:xfrm>
          <a:off x="3175" y="3175"/>
          <a:ext cx="63500" cy="6350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endParaRPr lang="en-AU" sz="1100"/>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4" name="TextBox 3">
          <a:extLst>
            <a:ext uri="{FF2B5EF4-FFF2-40B4-BE49-F238E27FC236}">
              <a16:creationId xmlns:a16="http://schemas.microsoft.com/office/drawing/2014/main" id="{124A16D9-1570-05AE-62E2-8485738C7091}"/>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X2A0T</a:t>
          </a:r>
        </a:p>
      </xdr:txBody>
    </xdr:sp>
    <xdr:clientData/>
  </xdr:twoCellAnchor>
  <xdr:twoCellAnchor>
    <xdr:from>
      <xdr:col>3</xdr:col>
      <xdr:colOff>466725</xdr:colOff>
      <xdr:row>17</xdr:row>
      <xdr:rowOff>19049</xdr:rowOff>
    </xdr:from>
    <xdr:to>
      <xdr:col>3</xdr:col>
      <xdr:colOff>685800</xdr:colOff>
      <xdr:row>17</xdr:row>
      <xdr:rowOff>219074</xdr:rowOff>
    </xdr:to>
    <xdr:sp macro="" textlink="">
      <xdr:nvSpPr>
        <xdr:cNvPr id="7" name="Oval 6">
          <a:extLst>
            <a:ext uri="{FF2B5EF4-FFF2-40B4-BE49-F238E27FC236}">
              <a16:creationId xmlns:a16="http://schemas.microsoft.com/office/drawing/2014/main" id="{1C90FAE4-0321-36EC-BB68-21F7B6F11695}"/>
            </a:ext>
          </a:extLst>
        </xdr:cNvPr>
        <xdr:cNvSpPr/>
      </xdr:nvSpPr>
      <xdr:spPr>
        <a:xfrm>
          <a:off x="7877175" y="4600574"/>
          <a:ext cx="219075" cy="200025"/>
        </a:xfrm>
        <a:prstGeom prst="ellipse">
          <a:avLst/>
        </a:prstGeom>
        <a:solidFill>
          <a:schemeClr val="bg1">
            <a:lumMod val="8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600"/>
        </a:p>
      </xdr:txBody>
    </xdr:sp>
    <xdr:clientData/>
  </xdr:twoCellAnchor>
  <xdr:twoCellAnchor>
    <xdr:from>
      <xdr:col>3</xdr:col>
      <xdr:colOff>419100</xdr:colOff>
      <xdr:row>17</xdr:row>
      <xdr:rowOff>9525</xdr:rowOff>
    </xdr:from>
    <xdr:to>
      <xdr:col>3</xdr:col>
      <xdr:colOff>762000</xdr:colOff>
      <xdr:row>17</xdr:row>
      <xdr:rowOff>180975</xdr:rowOff>
    </xdr:to>
    <xdr:sp macro="" textlink="">
      <xdr:nvSpPr>
        <xdr:cNvPr id="9" name="TextBox 8">
          <a:extLst>
            <a:ext uri="{FF2B5EF4-FFF2-40B4-BE49-F238E27FC236}">
              <a16:creationId xmlns:a16="http://schemas.microsoft.com/office/drawing/2014/main" id="{3598B845-1CEA-4BE6-690A-684AC0B120C7}"/>
            </a:ext>
          </a:extLst>
        </xdr:cNvPr>
        <xdr:cNvSpPr txBox="1"/>
      </xdr:nvSpPr>
      <xdr:spPr>
        <a:xfrm>
          <a:off x="7829550" y="4591050"/>
          <a:ext cx="342900" cy="171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700"/>
            <a:t>N/A</a:t>
          </a:r>
        </a:p>
      </xdr:txBody>
    </xdr:sp>
    <xdr:clientData/>
  </xdr:twoCellAnchor>
  <xdr:twoCellAnchor>
    <xdr:from>
      <xdr:col>4</xdr:col>
      <xdr:colOff>457200</xdr:colOff>
      <xdr:row>17</xdr:row>
      <xdr:rowOff>28574</xdr:rowOff>
    </xdr:from>
    <xdr:to>
      <xdr:col>4</xdr:col>
      <xdr:colOff>676275</xdr:colOff>
      <xdr:row>17</xdr:row>
      <xdr:rowOff>228599</xdr:rowOff>
    </xdr:to>
    <xdr:sp macro="" textlink="">
      <xdr:nvSpPr>
        <xdr:cNvPr id="14" name="Oval 13">
          <a:extLst>
            <a:ext uri="{FF2B5EF4-FFF2-40B4-BE49-F238E27FC236}">
              <a16:creationId xmlns:a16="http://schemas.microsoft.com/office/drawing/2014/main" id="{ECF26B41-85C5-474B-AE47-2EA47468A241}"/>
            </a:ext>
          </a:extLst>
        </xdr:cNvPr>
        <xdr:cNvSpPr/>
      </xdr:nvSpPr>
      <xdr:spPr>
        <a:xfrm>
          <a:off x="8982075" y="4610099"/>
          <a:ext cx="219075" cy="200025"/>
        </a:xfrm>
        <a:prstGeom prst="ellipse">
          <a:avLst/>
        </a:prstGeom>
        <a:solidFill>
          <a:schemeClr val="bg1">
            <a:lumMod val="8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600"/>
        </a:p>
      </xdr:txBody>
    </xdr:sp>
    <xdr:clientData/>
  </xdr:twoCellAnchor>
  <xdr:twoCellAnchor>
    <xdr:from>
      <xdr:col>4</xdr:col>
      <xdr:colOff>409575</xdr:colOff>
      <xdr:row>17</xdr:row>
      <xdr:rowOff>19050</xdr:rowOff>
    </xdr:from>
    <xdr:to>
      <xdr:col>4</xdr:col>
      <xdr:colOff>752475</xdr:colOff>
      <xdr:row>17</xdr:row>
      <xdr:rowOff>190500</xdr:rowOff>
    </xdr:to>
    <xdr:sp macro="" textlink="">
      <xdr:nvSpPr>
        <xdr:cNvPr id="15" name="TextBox 14">
          <a:extLst>
            <a:ext uri="{FF2B5EF4-FFF2-40B4-BE49-F238E27FC236}">
              <a16:creationId xmlns:a16="http://schemas.microsoft.com/office/drawing/2014/main" id="{DEA199A3-4E96-4418-8A70-AEA1ACD2FAE6}"/>
            </a:ext>
          </a:extLst>
        </xdr:cNvPr>
        <xdr:cNvSpPr txBox="1"/>
      </xdr:nvSpPr>
      <xdr:spPr>
        <a:xfrm>
          <a:off x="8934450" y="4600575"/>
          <a:ext cx="342900" cy="171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700"/>
            <a:t>N/A</a:t>
          </a:r>
        </a:p>
      </xdr:txBody>
    </xdr:sp>
    <xdr:clientData/>
  </xdr:twoCellAnchor>
  <xdr:twoCellAnchor>
    <xdr:from>
      <xdr:col>0</xdr:col>
      <xdr:colOff>95251</xdr:colOff>
      <xdr:row>37</xdr:row>
      <xdr:rowOff>19049</xdr:rowOff>
    </xdr:from>
    <xdr:to>
      <xdr:col>0</xdr:col>
      <xdr:colOff>247651</xdr:colOff>
      <xdr:row>37</xdr:row>
      <xdr:rowOff>171450</xdr:rowOff>
    </xdr:to>
    <xdr:sp macro="" textlink="">
      <xdr:nvSpPr>
        <xdr:cNvPr id="17" name="Oval 16">
          <a:extLst>
            <a:ext uri="{FF2B5EF4-FFF2-40B4-BE49-F238E27FC236}">
              <a16:creationId xmlns:a16="http://schemas.microsoft.com/office/drawing/2014/main" id="{C7164CA9-DF68-4F5A-B05A-FAB7A0B9D81A}"/>
            </a:ext>
          </a:extLst>
        </xdr:cNvPr>
        <xdr:cNvSpPr/>
      </xdr:nvSpPr>
      <xdr:spPr>
        <a:xfrm>
          <a:off x="95251" y="9601199"/>
          <a:ext cx="152400" cy="152401"/>
        </a:xfrm>
        <a:prstGeom prst="ellipse">
          <a:avLst/>
        </a:prstGeom>
        <a:solidFill>
          <a:schemeClr val="bg1">
            <a:lumMod val="8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600"/>
        </a:p>
      </xdr:txBody>
    </xdr:sp>
    <xdr:clientData/>
  </xdr:twoCellAnchor>
  <xdr:twoCellAnchor>
    <xdr:from>
      <xdr:col>0</xdr:col>
      <xdr:colOff>19050</xdr:colOff>
      <xdr:row>37</xdr:row>
      <xdr:rowOff>0</xdr:rowOff>
    </xdr:from>
    <xdr:to>
      <xdr:col>0</xdr:col>
      <xdr:colOff>361950</xdr:colOff>
      <xdr:row>37</xdr:row>
      <xdr:rowOff>171450</xdr:rowOff>
    </xdr:to>
    <xdr:sp macro="" textlink="">
      <xdr:nvSpPr>
        <xdr:cNvPr id="16" name="TextBox 15">
          <a:extLst>
            <a:ext uri="{FF2B5EF4-FFF2-40B4-BE49-F238E27FC236}">
              <a16:creationId xmlns:a16="http://schemas.microsoft.com/office/drawing/2014/main" id="{B255D83D-04E1-4959-9E8D-83F160E4A424}"/>
            </a:ext>
          </a:extLst>
        </xdr:cNvPr>
        <xdr:cNvSpPr txBox="1"/>
      </xdr:nvSpPr>
      <xdr:spPr>
        <a:xfrm>
          <a:off x="19050" y="9582150"/>
          <a:ext cx="342900" cy="171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600"/>
            <a:t>N/A</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6" name="TextBox 5">
          <a:extLst>
            <a:ext uri="{FF2B5EF4-FFF2-40B4-BE49-F238E27FC236}">
              <a16:creationId xmlns:a16="http://schemas.microsoft.com/office/drawing/2014/main" id="{EFAA0754-B7B8-14C9-28B9-50F3C8905A85}"/>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X2A0T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18" name="TextBox 17">
          <a:extLst>
            <a:ext uri="{FF2B5EF4-FFF2-40B4-BE49-F238E27FC236}">
              <a16:creationId xmlns:a16="http://schemas.microsoft.com/office/drawing/2014/main" id="{FBC16B68-8F46-4680-8427-270E0B5B8870}"/>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19" name="TextBox 18">
          <a:extLst>
            <a:ext uri="{FF2B5EF4-FFF2-40B4-BE49-F238E27FC236}">
              <a16:creationId xmlns:a16="http://schemas.microsoft.com/office/drawing/2014/main" id="{8BC830AB-8A92-4DDB-A481-CDBD3B8F054E}"/>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20" name="TextBox 19">
          <a:extLst>
            <a:ext uri="{FF2B5EF4-FFF2-40B4-BE49-F238E27FC236}">
              <a16:creationId xmlns:a16="http://schemas.microsoft.com/office/drawing/2014/main" id="{F4BFE362-C877-4F0F-8679-7C499DE408DE}"/>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21" name="TextBox 20">
          <a:extLst>
            <a:ext uri="{FF2B5EF4-FFF2-40B4-BE49-F238E27FC236}">
              <a16:creationId xmlns:a16="http://schemas.microsoft.com/office/drawing/2014/main" id="{E6D99D55-303F-4472-959F-14395B17EEB7}"/>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22" name="TextBox 21">
          <a:extLst>
            <a:ext uri="{FF2B5EF4-FFF2-40B4-BE49-F238E27FC236}">
              <a16:creationId xmlns:a16="http://schemas.microsoft.com/office/drawing/2014/main" id="{467C849E-6083-47F1-ABEC-283A464BCA85}"/>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7</xdr:col>
      <xdr:colOff>451945</xdr:colOff>
      <xdr:row>0</xdr:row>
      <xdr:rowOff>123825</xdr:rowOff>
    </xdr:from>
    <xdr:to>
      <xdr:col>10</xdr:col>
      <xdr:colOff>24320</xdr:colOff>
      <xdr:row>3</xdr:row>
      <xdr:rowOff>92325</xdr:rowOff>
    </xdr:to>
    <xdr:pic>
      <xdr:nvPicPr>
        <xdr:cNvPr id="7" name="Picture 1">
          <a:hlinkClick xmlns:r="http://schemas.openxmlformats.org/officeDocument/2006/relationships" r:id="rId1"/>
          <a:extLst>
            <a:ext uri="{FF2B5EF4-FFF2-40B4-BE49-F238E27FC236}">
              <a16:creationId xmlns:a16="http://schemas.microsoft.com/office/drawing/2014/main" id="{8B758C5A-31CC-4743-9DEF-706F881CEF93}"/>
            </a:ext>
          </a:extLst>
        </xdr:cNvPr>
        <xdr:cNvPicPr>
          <a:picLocks noChangeAspect="1"/>
        </xdr:cNvPicPr>
      </xdr:nvPicPr>
      <xdr:blipFill>
        <a:blip xmlns:r="http://schemas.openxmlformats.org/officeDocument/2006/relationships" r:embed="rId2"/>
        <a:stretch>
          <a:fillRect/>
        </a:stretch>
      </xdr:blipFill>
      <xdr:spPr>
        <a:xfrm>
          <a:off x="7786195" y="123825"/>
          <a:ext cx="2020300" cy="540000"/>
        </a:xfrm>
        <a:prstGeom prst="rect">
          <a:avLst/>
        </a:prstGeom>
      </xdr:spPr>
    </xdr:pic>
    <xdr:clientData/>
  </xdr:twoCellAnchor>
  <xdr:twoCellAnchor editAs="oneCell">
    <xdr:from>
      <xdr:col>0</xdr:col>
      <xdr:colOff>114300</xdr:colOff>
      <xdr:row>1</xdr:row>
      <xdr:rowOff>85725</xdr:rowOff>
    </xdr:from>
    <xdr:to>
      <xdr:col>0</xdr:col>
      <xdr:colOff>534925</xdr:colOff>
      <xdr:row>3</xdr:row>
      <xdr:rowOff>125350</xdr:rowOff>
    </xdr:to>
    <xdr:pic>
      <xdr:nvPicPr>
        <xdr:cNvPr id="3" name="Picture 2">
          <a:extLst>
            <a:ext uri="{FF2B5EF4-FFF2-40B4-BE49-F238E27FC236}">
              <a16:creationId xmlns:a16="http://schemas.microsoft.com/office/drawing/2014/main" id="{8DFFDE93-8AE0-40AF-BD2F-651D4E356A05}"/>
            </a:ext>
            <a:ext uri="{147F2762-F138-4A5C-976F-8EAC2B608ADB}">
              <a16:predDERef xmlns:a16="http://schemas.microsoft.com/office/drawing/2014/main" pred="{8B758C5A-31CC-4743-9DEF-706F881CEF93}"/>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14300" y="276225"/>
          <a:ext cx="420625" cy="420625"/>
        </a:xfrm>
        <a:prstGeom prst="rect">
          <a:avLst/>
        </a:prstGeom>
      </xdr:spPr>
    </xdr:pic>
    <xdr:clientData/>
  </xdr:twoCellAnchor>
  <xdr:twoCellAnchor>
    <xdr:from>
      <xdr:col>0</xdr:col>
      <xdr:colOff>3175</xdr:colOff>
      <xdr:row>0</xdr:row>
      <xdr:rowOff>3175</xdr:rowOff>
    </xdr:from>
    <xdr:to>
      <xdr:col>0</xdr:col>
      <xdr:colOff>66675</xdr:colOff>
      <xdr:row>0</xdr:row>
      <xdr:rowOff>105767</xdr:rowOff>
    </xdr:to>
    <xdr:sp macro="" textlink="">
      <xdr:nvSpPr>
        <xdr:cNvPr id="4" name="TextBox 3">
          <a:extLst>
            <a:ext uri="{FF2B5EF4-FFF2-40B4-BE49-F238E27FC236}">
              <a16:creationId xmlns:a16="http://schemas.microsoft.com/office/drawing/2014/main" id="{950BF92E-4A67-A963-6A06-9F6B40A217B9}"/>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X3A0T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5" name="TextBox 4">
          <a:extLst>
            <a:ext uri="{FF2B5EF4-FFF2-40B4-BE49-F238E27FC236}">
              <a16:creationId xmlns:a16="http://schemas.microsoft.com/office/drawing/2014/main" id="{AF18AEA3-A87F-26EB-E5D0-47BF39D592C6}"/>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X2A0T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E43D0FF9-2CAF-A413-DC57-CFF7B47F3BF1}"/>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X3A0T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6" name="TextBox 5">
          <a:extLst>
            <a:ext uri="{FF2B5EF4-FFF2-40B4-BE49-F238E27FC236}">
              <a16:creationId xmlns:a16="http://schemas.microsoft.com/office/drawing/2014/main" id="{27955EA0-8DF9-035C-07CF-BCF280E7B938}"/>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X3A0T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8" name="TextBox 7">
          <a:extLst>
            <a:ext uri="{FF2B5EF4-FFF2-40B4-BE49-F238E27FC236}">
              <a16:creationId xmlns:a16="http://schemas.microsoft.com/office/drawing/2014/main" id="{F5C38F6A-506D-490D-9A1A-DD729FBC38F0}"/>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9" name="TextBox 8">
          <a:extLst>
            <a:ext uri="{FF2B5EF4-FFF2-40B4-BE49-F238E27FC236}">
              <a16:creationId xmlns:a16="http://schemas.microsoft.com/office/drawing/2014/main" id="{23BF4A6F-AAB8-4143-BBB0-B927A2D7EBEF}"/>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10" name="TextBox 9">
          <a:extLst>
            <a:ext uri="{FF2B5EF4-FFF2-40B4-BE49-F238E27FC236}">
              <a16:creationId xmlns:a16="http://schemas.microsoft.com/office/drawing/2014/main" id="{C13703A2-2FD9-4099-9ED8-3A25CBF04465}"/>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11" name="TextBox 10">
          <a:extLst>
            <a:ext uri="{FF2B5EF4-FFF2-40B4-BE49-F238E27FC236}">
              <a16:creationId xmlns:a16="http://schemas.microsoft.com/office/drawing/2014/main" id="{7BB5AED3-DFE5-4BBD-89DA-8A3CBC121191}"/>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12" name="TextBox 11">
          <a:extLst>
            <a:ext uri="{FF2B5EF4-FFF2-40B4-BE49-F238E27FC236}">
              <a16:creationId xmlns:a16="http://schemas.microsoft.com/office/drawing/2014/main" id="{B420FE42-1777-43A4-BBE6-07D469156757}"/>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8</xdr:col>
      <xdr:colOff>280495</xdr:colOff>
      <xdr:row>0</xdr:row>
      <xdr:rowOff>180975</xdr:rowOff>
    </xdr:from>
    <xdr:to>
      <xdr:col>11</xdr:col>
      <xdr:colOff>157670</xdr:colOff>
      <xdr:row>3</xdr:row>
      <xdr:rowOff>149475</xdr:rowOff>
    </xdr:to>
    <xdr:pic>
      <xdr:nvPicPr>
        <xdr:cNvPr id="2" name="Picture 1">
          <a:hlinkClick xmlns:r="http://schemas.openxmlformats.org/officeDocument/2006/relationships" r:id="rId1"/>
          <a:extLst>
            <a:ext uri="{FF2B5EF4-FFF2-40B4-BE49-F238E27FC236}">
              <a16:creationId xmlns:a16="http://schemas.microsoft.com/office/drawing/2014/main" id="{E2646ADC-34FF-42CF-94E5-EB735DDFCBD3}"/>
            </a:ext>
          </a:extLst>
        </xdr:cNvPr>
        <xdr:cNvPicPr>
          <a:picLocks noChangeAspect="1"/>
        </xdr:cNvPicPr>
      </xdr:nvPicPr>
      <xdr:blipFill>
        <a:blip xmlns:r="http://schemas.openxmlformats.org/officeDocument/2006/relationships" r:embed="rId2"/>
        <a:stretch>
          <a:fillRect/>
        </a:stretch>
      </xdr:blipFill>
      <xdr:spPr>
        <a:xfrm>
          <a:off x="9300670" y="180975"/>
          <a:ext cx="2020300" cy="540000"/>
        </a:xfrm>
        <a:prstGeom prst="rect">
          <a:avLst/>
        </a:prstGeom>
      </xdr:spPr>
    </xdr:pic>
    <xdr:clientData/>
  </xdr:twoCellAnchor>
  <xdr:twoCellAnchor editAs="oneCell">
    <xdr:from>
      <xdr:col>0</xdr:col>
      <xdr:colOff>114300</xdr:colOff>
      <xdr:row>1</xdr:row>
      <xdr:rowOff>85725</xdr:rowOff>
    </xdr:from>
    <xdr:to>
      <xdr:col>0</xdr:col>
      <xdr:colOff>534925</xdr:colOff>
      <xdr:row>3</xdr:row>
      <xdr:rowOff>125350</xdr:rowOff>
    </xdr:to>
    <xdr:pic>
      <xdr:nvPicPr>
        <xdr:cNvPr id="3" name="Picture 2">
          <a:extLst>
            <a:ext uri="{FF2B5EF4-FFF2-40B4-BE49-F238E27FC236}">
              <a16:creationId xmlns:a16="http://schemas.microsoft.com/office/drawing/2014/main" id="{8A2505FF-D668-4B31-9597-6A4D1AE4EECA}"/>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14300" y="276225"/>
          <a:ext cx="420625" cy="420625"/>
        </a:xfrm>
        <a:prstGeom prst="rect">
          <a:avLst/>
        </a:prstGeom>
      </xdr:spPr>
    </xdr:pic>
    <xdr:clientData/>
  </xdr:twoCellAnchor>
  <xdr:twoCellAnchor editAs="oneCell">
    <xdr:from>
      <xdr:col>8</xdr:col>
      <xdr:colOff>280495</xdr:colOff>
      <xdr:row>0</xdr:row>
      <xdr:rowOff>180975</xdr:rowOff>
    </xdr:from>
    <xdr:to>
      <xdr:col>11</xdr:col>
      <xdr:colOff>164020</xdr:colOff>
      <xdr:row>3</xdr:row>
      <xdr:rowOff>149475</xdr:rowOff>
    </xdr:to>
    <xdr:pic>
      <xdr:nvPicPr>
        <xdr:cNvPr id="4" name="Picture 5">
          <a:hlinkClick xmlns:r="http://schemas.openxmlformats.org/officeDocument/2006/relationships" r:id="rId4"/>
          <a:extLst>
            <a:ext uri="{FF2B5EF4-FFF2-40B4-BE49-F238E27FC236}">
              <a16:creationId xmlns:a16="http://schemas.microsoft.com/office/drawing/2014/main" id="{472A02E7-57E4-4584-AD16-771285C3D0F7}"/>
            </a:ext>
          </a:extLst>
        </xdr:cNvPr>
        <xdr:cNvPicPr>
          <a:picLocks noChangeAspect="1"/>
        </xdr:cNvPicPr>
      </xdr:nvPicPr>
      <xdr:blipFill>
        <a:blip xmlns:r="http://schemas.openxmlformats.org/officeDocument/2006/relationships" r:embed="rId2"/>
        <a:stretch>
          <a:fillRect/>
        </a:stretch>
      </xdr:blipFill>
      <xdr:spPr>
        <a:xfrm>
          <a:off x="9300670" y="180975"/>
          <a:ext cx="2026650" cy="540000"/>
        </a:xfrm>
        <a:prstGeom prst="rect">
          <a:avLst/>
        </a:prstGeom>
      </xdr:spPr>
    </xdr:pic>
    <xdr:clientData/>
  </xdr:twoCellAnchor>
  <xdr:twoCellAnchor editAs="oneCell">
    <xdr:from>
      <xdr:col>0</xdr:col>
      <xdr:colOff>114300</xdr:colOff>
      <xdr:row>1</xdr:row>
      <xdr:rowOff>85725</xdr:rowOff>
    </xdr:from>
    <xdr:to>
      <xdr:col>0</xdr:col>
      <xdr:colOff>534925</xdr:colOff>
      <xdr:row>3</xdr:row>
      <xdr:rowOff>125350</xdr:rowOff>
    </xdr:to>
    <xdr:pic>
      <xdr:nvPicPr>
        <xdr:cNvPr id="5" name="Picture 4">
          <a:extLst>
            <a:ext uri="{FF2B5EF4-FFF2-40B4-BE49-F238E27FC236}">
              <a16:creationId xmlns:a16="http://schemas.microsoft.com/office/drawing/2014/main" id="{B4CD47FF-5F3F-45A7-9294-36DB8C18CDE8}"/>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14300" y="276225"/>
          <a:ext cx="420625" cy="420625"/>
        </a:xfrm>
        <a:prstGeom prst="rect">
          <a:avLst/>
        </a:prstGeom>
      </xdr:spPr>
    </xdr:pic>
    <xdr:clientData/>
  </xdr:twoCellAnchor>
  <xdr:twoCellAnchor>
    <xdr:from>
      <xdr:col>0</xdr:col>
      <xdr:colOff>3175</xdr:colOff>
      <xdr:row>0</xdr:row>
      <xdr:rowOff>3175</xdr:rowOff>
    </xdr:from>
    <xdr:to>
      <xdr:col>0</xdr:col>
      <xdr:colOff>66675</xdr:colOff>
      <xdr:row>0</xdr:row>
      <xdr:rowOff>105767</xdr:rowOff>
    </xdr:to>
    <xdr:sp macro="" textlink="">
      <xdr:nvSpPr>
        <xdr:cNvPr id="6" name="TextBox 5">
          <a:extLst>
            <a:ext uri="{FF2B5EF4-FFF2-40B4-BE49-F238E27FC236}">
              <a16:creationId xmlns:a16="http://schemas.microsoft.com/office/drawing/2014/main" id="{35659D22-E980-47FD-9D37-386CF56F589C}"/>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X4A0T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7" name="TextBox 6">
          <a:extLst>
            <a:ext uri="{FF2B5EF4-FFF2-40B4-BE49-F238E27FC236}">
              <a16:creationId xmlns:a16="http://schemas.microsoft.com/office/drawing/2014/main" id="{1EC704F6-86AF-4D4E-AE31-7E79D8AF2854}"/>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X3A0T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8" name="TextBox 7">
          <a:extLst>
            <a:ext uri="{FF2B5EF4-FFF2-40B4-BE49-F238E27FC236}">
              <a16:creationId xmlns:a16="http://schemas.microsoft.com/office/drawing/2014/main" id="{26146865-905F-4200-BCAB-945DA491919C}"/>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X4A0T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9" name="TextBox 8">
          <a:extLst>
            <a:ext uri="{FF2B5EF4-FFF2-40B4-BE49-F238E27FC236}">
              <a16:creationId xmlns:a16="http://schemas.microsoft.com/office/drawing/2014/main" id="{819F6279-8DB0-4258-BD23-45CEC445C14C}"/>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X4A0T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10" name="TextBox 9">
          <a:extLst>
            <a:ext uri="{FF2B5EF4-FFF2-40B4-BE49-F238E27FC236}">
              <a16:creationId xmlns:a16="http://schemas.microsoft.com/office/drawing/2014/main" id="{6B2A12A5-5DFF-49E9-8CCA-CAC48850CDF8}"/>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11" name="TextBox 10">
          <a:extLst>
            <a:ext uri="{FF2B5EF4-FFF2-40B4-BE49-F238E27FC236}">
              <a16:creationId xmlns:a16="http://schemas.microsoft.com/office/drawing/2014/main" id="{12DFC4BB-4FAD-46A2-B39C-13B86F76666B}"/>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12" name="TextBox 11">
          <a:extLst>
            <a:ext uri="{FF2B5EF4-FFF2-40B4-BE49-F238E27FC236}">
              <a16:creationId xmlns:a16="http://schemas.microsoft.com/office/drawing/2014/main" id="{55EE150A-B5A0-421B-B682-3AF25F97E660}"/>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13" name="TextBox 12">
          <a:extLst>
            <a:ext uri="{FF2B5EF4-FFF2-40B4-BE49-F238E27FC236}">
              <a16:creationId xmlns:a16="http://schemas.microsoft.com/office/drawing/2014/main" id="{9A3914DF-D495-4DA8-BD50-F69F8359513E}"/>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14" name="TextBox 13">
          <a:extLst>
            <a:ext uri="{FF2B5EF4-FFF2-40B4-BE49-F238E27FC236}">
              <a16:creationId xmlns:a16="http://schemas.microsoft.com/office/drawing/2014/main" id="{20C2A0D1-EEE7-4737-9EA2-E91F91CB7DDF}"/>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7</xdr:col>
      <xdr:colOff>222031</xdr:colOff>
      <xdr:row>0</xdr:row>
      <xdr:rowOff>142875</xdr:rowOff>
    </xdr:from>
    <xdr:to>
      <xdr:col>10</xdr:col>
      <xdr:colOff>100849</xdr:colOff>
      <xdr:row>3</xdr:row>
      <xdr:rowOff>111375</xdr:rowOff>
    </xdr:to>
    <xdr:pic>
      <xdr:nvPicPr>
        <xdr:cNvPr id="3" name="Picture 2">
          <a:hlinkClick xmlns:r="http://schemas.openxmlformats.org/officeDocument/2006/relationships" r:id="rId1"/>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2"/>
        <a:stretch>
          <a:fillRect/>
        </a:stretch>
      </xdr:blipFill>
      <xdr:spPr>
        <a:xfrm>
          <a:off x="5489356" y="142875"/>
          <a:ext cx="2021943" cy="540000"/>
        </a:xfrm>
        <a:prstGeom prst="rect">
          <a:avLst/>
        </a:prstGeom>
      </xdr:spPr>
    </xdr:pic>
    <xdr:clientData/>
  </xdr:twoCellAnchor>
  <xdr:twoCellAnchor editAs="oneCell">
    <xdr:from>
      <xdr:col>0</xdr:col>
      <xdr:colOff>38100</xdr:colOff>
      <xdr:row>1</xdr:row>
      <xdr:rowOff>38100</xdr:rowOff>
    </xdr:from>
    <xdr:to>
      <xdr:col>0</xdr:col>
      <xdr:colOff>504825</xdr:colOff>
      <xdr:row>3</xdr:row>
      <xdr:rowOff>123825</xdr:rowOff>
    </xdr:to>
    <xdr:pic>
      <xdr:nvPicPr>
        <xdr:cNvPr id="4" name="Picture 3">
          <a:extLst>
            <a:ext uri="{FF2B5EF4-FFF2-40B4-BE49-F238E27FC236}">
              <a16:creationId xmlns:a16="http://schemas.microsoft.com/office/drawing/2014/main" id="{00000000-0008-0000-0400-000004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38100" y="228600"/>
          <a:ext cx="466725" cy="466725"/>
        </a:xfrm>
        <a:prstGeom prst="rect">
          <a:avLst/>
        </a:prstGeom>
      </xdr:spPr>
    </xdr:pic>
    <xdr:clientData/>
  </xdr:twoCellAnchor>
  <xdr:oneCellAnchor>
    <xdr:from>
      <xdr:col>7</xdr:col>
      <xdr:colOff>222031</xdr:colOff>
      <xdr:row>0</xdr:row>
      <xdr:rowOff>142875</xdr:rowOff>
    </xdr:from>
    <xdr:ext cx="2028293" cy="540000"/>
    <xdr:pic>
      <xdr:nvPicPr>
        <xdr:cNvPr id="9" name="Picture 1">
          <a:hlinkClick xmlns:r="http://schemas.openxmlformats.org/officeDocument/2006/relationships" r:id="rId4"/>
          <a:extLst>
            <a:ext uri="{FF2B5EF4-FFF2-40B4-BE49-F238E27FC236}">
              <a16:creationId xmlns:a16="http://schemas.microsoft.com/office/drawing/2014/main" id="{B5770308-4125-46BA-A122-22C0E0AA4F51}"/>
            </a:ext>
          </a:extLst>
        </xdr:cNvPr>
        <xdr:cNvPicPr>
          <a:picLocks noChangeAspect="1"/>
        </xdr:cNvPicPr>
      </xdr:nvPicPr>
      <xdr:blipFill>
        <a:blip xmlns:r="http://schemas.openxmlformats.org/officeDocument/2006/relationships" r:embed="rId2"/>
        <a:stretch>
          <a:fillRect/>
        </a:stretch>
      </xdr:blipFill>
      <xdr:spPr>
        <a:xfrm>
          <a:off x="5489356" y="142875"/>
          <a:ext cx="2028293" cy="540000"/>
        </a:xfrm>
        <a:prstGeom prst="rect">
          <a:avLst/>
        </a:prstGeom>
      </xdr:spPr>
    </xdr:pic>
    <xdr:clientData/>
  </xdr:oneCellAnchor>
  <xdr:oneCellAnchor>
    <xdr:from>
      <xdr:col>0</xdr:col>
      <xdr:colOff>38100</xdr:colOff>
      <xdr:row>1</xdr:row>
      <xdr:rowOff>38100</xdr:rowOff>
    </xdr:from>
    <xdr:ext cx="466725" cy="466725"/>
    <xdr:pic>
      <xdr:nvPicPr>
        <xdr:cNvPr id="5" name="Picture 4">
          <a:extLst>
            <a:ext uri="{FF2B5EF4-FFF2-40B4-BE49-F238E27FC236}">
              <a16:creationId xmlns:a16="http://schemas.microsoft.com/office/drawing/2014/main" id="{6A928832-C821-4D7B-A4A0-97B71AF9842F}"/>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38100" y="228600"/>
          <a:ext cx="466725" cy="466725"/>
        </a:xfrm>
        <a:prstGeom prst="rect">
          <a:avLst/>
        </a:prstGeom>
      </xdr:spPr>
    </xdr:pic>
    <xdr:clientData/>
  </xdr:oneCellAnchor>
  <xdr:twoCellAnchor>
    <xdr:from>
      <xdr:col>0</xdr:col>
      <xdr:colOff>3175</xdr:colOff>
      <xdr:row>0</xdr:row>
      <xdr:rowOff>3175</xdr:rowOff>
    </xdr:from>
    <xdr:to>
      <xdr:col>0</xdr:col>
      <xdr:colOff>66675</xdr:colOff>
      <xdr:row>0</xdr:row>
      <xdr:rowOff>105767</xdr:rowOff>
    </xdr:to>
    <xdr:sp macro="" textlink="">
      <xdr:nvSpPr>
        <xdr:cNvPr id="6" name="TextBox 5">
          <a:extLst>
            <a:ext uri="{FF2B5EF4-FFF2-40B4-BE49-F238E27FC236}">
              <a16:creationId xmlns:a16="http://schemas.microsoft.com/office/drawing/2014/main" id="{4EF578FE-20B5-E50C-2E96-3F30185A2091}"/>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X5A0T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7" name="TextBox 6">
          <a:extLst>
            <a:ext uri="{FF2B5EF4-FFF2-40B4-BE49-F238E27FC236}">
              <a16:creationId xmlns:a16="http://schemas.microsoft.com/office/drawing/2014/main" id="{E3114B3D-3176-FEBB-AFD8-139D4B17FAD3}"/>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X4A0T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AA9EEEBB-1CA7-75EE-249D-BBE462F892A2}"/>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X5A0T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8" name="TextBox 7">
          <a:extLst>
            <a:ext uri="{FF2B5EF4-FFF2-40B4-BE49-F238E27FC236}">
              <a16:creationId xmlns:a16="http://schemas.microsoft.com/office/drawing/2014/main" id="{127E7D84-2569-3612-947E-51A4F4E4D036}"/>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X5A0T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10" name="TextBox 9">
          <a:extLst>
            <a:ext uri="{FF2B5EF4-FFF2-40B4-BE49-F238E27FC236}">
              <a16:creationId xmlns:a16="http://schemas.microsoft.com/office/drawing/2014/main" id="{AFBF5D9B-D347-49BD-A48F-B8DCC525098A}"/>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11" name="TextBox 10">
          <a:extLst>
            <a:ext uri="{FF2B5EF4-FFF2-40B4-BE49-F238E27FC236}">
              <a16:creationId xmlns:a16="http://schemas.microsoft.com/office/drawing/2014/main" id="{5B0C6C14-E488-48E5-A60F-D59DB50C698E}"/>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12" name="TextBox 11">
          <a:extLst>
            <a:ext uri="{FF2B5EF4-FFF2-40B4-BE49-F238E27FC236}">
              <a16:creationId xmlns:a16="http://schemas.microsoft.com/office/drawing/2014/main" id="{5783CFCC-FD34-4773-AB0E-30C2B1721C7E}"/>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13" name="TextBox 12">
          <a:extLst>
            <a:ext uri="{FF2B5EF4-FFF2-40B4-BE49-F238E27FC236}">
              <a16:creationId xmlns:a16="http://schemas.microsoft.com/office/drawing/2014/main" id="{77707713-2775-43C8-BA29-2BBC86E8B8B6}"/>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14" name="TextBox 13">
          <a:extLst>
            <a:ext uri="{FF2B5EF4-FFF2-40B4-BE49-F238E27FC236}">
              <a16:creationId xmlns:a16="http://schemas.microsoft.com/office/drawing/2014/main" id="{AA2BFAB9-2B2D-4617-9493-C90AE601FBD8}"/>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7</xdr:col>
      <xdr:colOff>209550</xdr:colOff>
      <xdr:row>0</xdr:row>
      <xdr:rowOff>161925</xdr:rowOff>
    </xdr:from>
    <xdr:to>
      <xdr:col>10</xdr:col>
      <xdr:colOff>88368</xdr:colOff>
      <xdr:row>3</xdr:row>
      <xdr:rowOff>124513</xdr:rowOff>
    </xdr:to>
    <xdr:pic>
      <xdr:nvPicPr>
        <xdr:cNvPr id="2" name="Picture 1">
          <a:hlinkClick xmlns:r="http://schemas.openxmlformats.org/officeDocument/2006/relationships" r:id="rId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2"/>
        <a:stretch>
          <a:fillRect/>
        </a:stretch>
      </xdr:blipFill>
      <xdr:spPr>
        <a:xfrm>
          <a:off x="6181725" y="161925"/>
          <a:ext cx="2021943" cy="534088"/>
        </a:xfrm>
        <a:prstGeom prst="rect">
          <a:avLst/>
        </a:prstGeom>
      </xdr:spPr>
    </xdr:pic>
    <xdr:clientData/>
  </xdr:twoCellAnchor>
  <xdr:twoCellAnchor editAs="oneCell">
    <xdr:from>
      <xdr:col>0</xdr:col>
      <xdr:colOff>85725</xdr:colOff>
      <xdr:row>1</xdr:row>
      <xdr:rowOff>95250</xdr:rowOff>
    </xdr:from>
    <xdr:to>
      <xdr:col>0</xdr:col>
      <xdr:colOff>506350</xdr:colOff>
      <xdr:row>3</xdr:row>
      <xdr:rowOff>134875</xdr:rowOff>
    </xdr:to>
    <xdr:pic>
      <xdr:nvPicPr>
        <xdr:cNvPr id="6" name="Picture 5">
          <a:extLst>
            <a:ext uri="{FF2B5EF4-FFF2-40B4-BE49-F238E27FC236}">
              <a16:creationId xmlns:a16="http://schemas.microsoft.com/office/drawing/2014/main" id="{00000000-0008-0000-0500-00000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85725" y="285750"/>
          <a:ext cx="420625" cy="420625"/>
        </a:xfrm>
        <a:prstGeom prst="rect">
          <a:avLst/>
        </a:prstGeom>
      </xdr:spPr>
    </xdr:pic>
    <xdr:clientData/>
  </xdr:twoCellAnchor>
  <xdr:twoCellAnchor editAs="oneCell">
    <xdr:from>
      <xdr:col>7</xdr:col>
      <xdr:colOff>209550</xdr:colOff>
      <xdr:row>0</xdr:row>
      <xdr:rowOff>161925</xdr:rowOff>
    </xdr:from>
    <xdr:to>
      <xdr:col>10</xdr:col>
      <xdr:colOff>85193</xdr:colOff>
      <xdr:row>3</xdr:row>
      <xdr:rowOff>121338</xdr:rowOff>
    </xdr:to>
    <xdr:pic>
      <xdr:nvPicPr>
        <xdr:cNvPr id="9" name="Picture 2">
          <a:hlinkClick xmlns:r="http://schemas.openxmlformats.org/officeDocument/2006/relationships" r:id="rId4"/>
          <a:extLst>
            <a:ext uri="{FF2B5EF4-FFF2-40B4-BE49-F238E27FC236}">
              <a16:creationId xmlns:a16="http://schemas.microsoft.com/office/drawing/2014/main" id="{A0492B30-F2A0-44A5-88F9-8F98B245CFD7}"/>
            </a:ext>
          </a:extLst>
        </xdr:cNvPr>
        <xdr:cNvPicPr>
          <a:picLocks noChangeAspect="1"/>
        </xdr:cNvPicPr>
      </xdr:nvPicPr>
      <xdr:blipFill>
        <a:blip xmlns:r="http://schemas.openxmlformats.org/officeDocument/2006/relationships" r:embed="rId2"/>
        <a:stretch>
          <a:fillRect/>
        </a:stretch>
      </xdr:blipFill>
      <xdr:spPr>
        <a:xfrm>
          <a:off x="6181725" y="161925"/>
          <a:ext cx="2018768" cy="530913"/>
        </a:xfrm>
        <a:prstGeom prst="rect">
          <a:avLst/>
        </a:prstGeom>
      </xdr:spPr>
    </xdr:pic>
    <xdr:clientData/>
  </xdr:twoCellAnchor>
  <xdr:twoCellAnchor editAs="oneCell">
    <xdr:from>
      <xdr:col>0</xdr:col>
      <xdr:colOff>85725</xdr:colOff>
      <xdr:row>1</xdr:row>
      <xdr:rowOff>95250</xdr:rowOff>
    </xdr:from>
    <xdr:to>
      <xdr:col>0</xdr:col>
      <xdr:colOff>503175</xdr:colOff>
      <xdr:row>3</xdr:row>
      <xdr:rowOff>134875</xdr:rowOff>
    </xdr:to>
    <xdr:pic>
      <xdr:nvPicPr>
        <xdr:cNvPr id="4" name="Picture 3">
          <a:extLst>
            <a:ext uri="{FF2B5EF4-FFF2-40B4-BE49-F238E27FC236}">
              <a16:creationId xmlns:a16="http://schemas.microsoft.com/office/drawing/2014/main" id="{D76E1C9E-3002-4204-BAD2-E58541DE2004}"/>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85725" y="285750"/>
          <a:ext cx="417450" cy="420625"/>
        </a:xfrm>
        <a:prstGeom prst="rect">
          <a:avLst/>
        </a:prstGeom>
      </xdr:spPr>
    </xdr:pic>
    <xdr:clientData/>
  </xdr:twoCellAnchor>
  <xdr:twoCellAnchor>
    <xdr:from>
      <xdr:col>0</xdr:col>
      <xdr:colOff>3175</xdr:colOff>
      <xdr:row>0</xdr:row>
      <xdr:rowOff>3175</xdr:rowOff>
    </xdr:from>
    <xdr:to>
      <xdr:col>0</xdr:col>
      <xdr:colOff>66675</xdr:colOff>
      <xdr:row>0</xdr:row>
      <xdr:rowOff>105767</xdr:rowOff>
    </xdr:to>
    <xdr:sp macro="" textlink="">
      <xdr:nvSpPr>
        <xdr:cNvPr id="5" name="TextBox 4">
          <a:extLst>
            <a:ext uri="{FF2B5EF4-FFF2-40B4-BE49-F238E27FC236}">
              <a16:creationId xmlns:a16="http://schemas.microsoft.com/office/drawing/2014/main" id="{DE305FCA-BD8B-D6CC-B589-E82724732529}"/>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X6A0T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7" name="TextBox 6">
          <a:extLst>
            <a:ext uri="{FF2B5EF4-FFF2-40B4-BE49-F238E27FC236}">
              <a16:creationId xmlns:a16="http://schemas.microsoft.com/office/drawing/2014/main" id="{B04DCA02-C21D-38DB-FD2C-BF6D47D2D1EE}"/>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X5A0T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3" name="TextBox 2">
          <a:extLst>
            <a:ext uri="{FF2B5EF4-FFF2-40B4-BE49-F238E27FC236}">
              <a16:creationId xmlns:a16="http://schemas.microsoft.com/office/drawing/2014/main" id="{858B48B8-CC9D-3972-F15E-B2E1C73A22A6}"/>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X6A0T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8" name="TextBox 7">
          <a:extLst>
            <a:ext uri="{FF2B5EF4-FFF2-40B4-BE49-F238E27FC236}">
              <a16:creationId xmlns:a16="http://schemas.microsoft.com/office/drawing/2014/main" id="{C5A60D59-D04C-D6EA-C676-D77C52FDF2F6}"/>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X6A0T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10" name="TextBox 9">
          <a:extLst>
            <a:ext uri="{FF2B5EF4-FFF2-40B4-BE49-F238E27FC236}">
              <a16:creationId xmlns:a16="http://schemas.microsoft.com/office/drawing/2014/main" id="{00CB5C8A-97A2-4C89-B2FB-FF5B27B9D273}"/>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11" name="TextBox 10">
          <a:extLst>
            <a:ext uri="{FF2B5EF4-FFF2-40B4-BE49-F238E27FC236}">
              <a16:creationId xmlns:a16="http://schemas.microsoft.com/office/drawing/2014/main" id="{5B7D6478-A773-40D0-82E0-219FDEA777DA}"/>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12" name="TextBox 11">
          <a:extLst>
            <a:ext uri="{FF2B5EF4-FFF2-40B4-BE49-F238E27FC236}">
              <a16:creationId xmlns:a16="http://schemas.microsoft.com/office/drawing/2014/main" id="{B69D67AF-DF25-4DC7-AD5A-49FD1E4F309F}"/>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13" name="TextBox 12">
          <a:extLst>
            <a:ext uri="{FF2B5EF4-FFF2-40B4-BE49-F238E27FC236}">
              <a16:creationId xmlns:a16="http://schemas.microsoft.com/office/drawing/2014/main" id="{F98B9D35-9E0A-4476-BD98-CFE226333413}"/>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14" name="TextBox 13">
          <a:extLst>
            <a:ext uri="{FF2B5EF4-FFF2-40B4-BE49-F238E27FC236}">
              <a16:creationId xmlns:a16="http://schemas.microsoft.com/office/drawing/2014/main" id="{DA0B5C95-1FE8-4F13-86FE-06D6B42E8396}"/>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12</xdr:col>
      <xdr:colOff>396126</xdr:colOff>
      <xdr:row>0</xdr:row>
      <xdr:rowOff>11206</xdr:rowOff>
    </xdr:from>
    <xdr:to>
      <xdr:col>14</xdr:col>
      <xdr:colOff>747432</xdr:colOff>
      <xdr:row>3</xdr:row>
      <xdr:rowOff>22412</xdr:rowOff>
    </xdr:to>
    <xdr:pic>
      <xdr:nvPicPr>
        <xdr:cNvPr id="8" name="Picture 5">
          <a:hlinkClick xmlns:r="http://schemas.openxmlformats.org/officeDocument/2006/relationships" r:id="rId1"/>
          <a:extLst>
            <a:ext uri="{FF2B5EF4-FFF2-40B4-BE49-F238E27FC236}">
              <a16:creationId xmlns:a16="http://schemas.microsoft.com/office/drawing/2014/main" id="{00000000-0008-0000-0600-000006000000}"/>
            </a:ext>
          </a:extLst>
        </xdr:cNvPr>
        <xdr:cNvPicPr>
          <a:picLocks noChangeAspect="1"/>
        </xdr:cNvPicPr>
      </xdr:nvPicPr>
      <xdr:blipFill>
        <a:blip xmlns:r="http://schemas.openxmlformats.org/officeDocument/2006/relationships" r:embed="rId2"/>
        <a:stretch>
          <a:fillRect/>
        </a:stretch>
      </xdr:blipFill>
      <xdr:spPr>
        <a:xfrm>
          <a:off x="13092391" y="11206"/>
          <a:ext cx="2315697" cy="582706"/>
        </a:xfrm>
        <a:prstGeom prst="rect">
          <a:avLst/>
        </a:prstGeom>
      </xdr:spPr>
    </xdr:pic>
    <xdr:clientData/>
  </xdr:twoCellAnchor>
  <xdr:twoCellAnchor>
    <xdr:from>
      <xdr:col>5</xdr:col>
      <xdr:colOff>6276</xdr:colOff>
      <xdr:row>6</xdr:row>
      <xdr:rowOff>10717</xdr:rowOff>
    </xdr:from>
    <xdr:to>
      <xdr:col>10</xdr:col>
      <xdr:colOff>968901</xdr:colOff>
      <xdr:row>6</xdr:row>
      <xdr:rowOff>10717</xdr:rowOff>
    </xdr:to>
    <xdr:cxnSp macro="">
      <xdr:nvCxnSpPr>
        <xdr:cNvPr id="3" name="Straight Connector 2">
          <a:extLst>
            <a:ext uri="{FF2B5EF4-FFF2-40B4-BE49-F238E27FC236}">
              <a16:creationId xmlns:a16="http://schemas.microsoft.com/office/drawing/2014/main" id="{00000000-0008-0000-0600-000003000000}"/>
            </a:ext>
          </a:extLst>
        </xdr:cNvPr>
        <xdr:cNvCxnSpPr/>
      </xdr:nvCxnSpPr>
      <xdr:spPr>
        <a:xfrm>
          <a:off x="6397551" y="1020367"/>
          <a:ext cx="5868000" cy="0"/>
        </a:xfrm>
        <a:prstGeom prst="line">
          <a:avLst/>
        </a:prstGeom>
        <a:ln w="28575">
          <a:solidFill>
            <a:srgbClr val="8FD4E9"/>
          </a:solidFill>
        </a:ln>
      </xdr:spPr>
      <xdr:style>
        <a:lnRef idx="3">
          <a:schemeClr val="accent1"/>
        </a:lnRef>
        <a:fillRef idx="0">
          <a:schemeClr val="accent1"/>
        </a:fillRef>
        <a:effectRef idx="2">
          <a:schemeClr val="accent1"/>
        </a:effectRef>
        <a:fontRef idx="minor">
          <a:schemeClr val="tx1"/>
        </a:fontRef>
      </xdr:style>
    </xdr:cxnSp>
    <xdr:clientData/>
  </xdr:twoCellAnchor>
  <xdr:twoCellAnchor>
    <xdr:from>
      <xdr:col>11</xdr:col>
      <xdr:colOff>10716</xdr:colOff>
      <xdr:row>6</xdr:row>
      <xdr:rowOff>10717</xdr:rowOff>
    </xdr:from>
    <xdr:to>
      <xdr:col>12</xdr:col>
      <xdr:colOff>973641</xdr:colOff>
      <xdr:row>6</xdr:row>
      <xdr:rowOff>10717</xdr:rowOff>
    </xdr:to>
    <xdr:cxnSp macro="">
      <xdr:nvCxnSpPr>
        <xdr:cNvPr id="77" name="Straight Connector 76">
          <a:extLst>
            <a:ext uri="{FF2B5EF4-FFF2-40B4-BE49-F238E27FC236}">
              <a16:creationId xmlns:a16="http://schemas.microsoft.com/office/drawing/2014/main" id="{00000000-0008-0000-0600-00004D000000}"/>
            </a:ext>
          </a:extLst>
        </xdr:cNvPr>
        <xdr:cNvCxnSpPr/>
      </xdr:nvCxnSpPr>
      <xdr:spPr>
        <a:xfrm>
          <a:off x="12288441" y="1020367"/>
          <a:ext cx="1944000" cy="0"/>
        </a:xfrm>
        <a:prstGeom prst="line">
          <a:avLst/>
        </a:prstGeom>
        <a:ln w="28575">
          <a:solidFill>
            <a:srgbClr val="FFCC00"/>
          </a:solidFill>
        </a:ln>
      </xdr:spPr>
      <xdr:style>
        <a:lnRef idx="3">
          <a:schemeClr val="accent1"/>
        </a:lnRef>
        <a:fillRef idx="0">
          <a:schemeClr val="accent1"/>
        </a:fillRef>
        <a:effectRef idx="2">
          <a:schemeClr val="accent1"/>
        </a:effectRef>
        <a:fontRef idx="minor">
          <a:schemeClr val="tx1"/>
        </a:fontRef>
      </xdr:style>
    </xdr:cxnSp>
    <xdr:clientData/>
  </xdr:twoCellAnchor>
  <xdr:twoCellAnchor>
    <xdr:from>
      <xdr:col>13</xdr:col>
      <xdr:colOff>22370</xdr:colOff>
      <xdr:row>6</xdr:row>
      <xdr:rowOff>10717</xdr:rowOff>
    </xdr:from>
    <xdr:to>
      <xdr:col>15</xdr:col>
      <xdr:colOff>4220</xdr:colOff>
      <xdr:row>6</xdr:row>
      <xdr:rowOff>10717</xdr:rowOff>
    </xdr:to>
    <xdr:cxnSp macro="">
      <xdr:nvCxnSpPr>
        <xdr:cNvPr id="13" name="Straight Connector 77">
          <a:extLst>
            <a:ext uri="{FF2B5EF4-FFF2-40B4-BE49-F238E27FC236}">
              <a16:creationId xmlns:a16="http://schemas.microsoft.com/office/drawing/2014/main" id="{00000000-0008-0000-0600-00004E000000}"/>
            </a:ext>
          </a:extLst>
        </xdr:cNvPr>
        <xdr:cNvCxnSpPr/>
      </xdr:nvCxnSpPr>
      <xdr:spPr>
        <a:xfrm>
          <a:off x="14262245" y="1020367"/>
          <a:ext cx="1944000" cy="0"/>
        </a:xfrm>
        <a:prstGeom prst="line">
          <a:avLst/>
        </a:prstGeom>
        <a:ln w="28575">
          <a:solidFill>
            <a:srgbClr val="55BEAF"/>
          </a:solidFill>
        </a:ln>
      </xdr:spPr>
      <xdr:style>
        <a:lnRef idx="3">
          <a:schemeClr val="accent1"/>
        </a:lnRef>
        <a:fillRef idx="0">
          <a:schemeClr val="accent1"/>
        </a:fillRef>
        <a:effectRef idx="2">
          <a:schemeClr val="accent1"/>
        </a:effectRef>
        <a:fontRef idx="minor">
          <a:schemeClr val="tx1"/>
        </a:fontRef>
      </xdr:style>
    </xdr:cxnSp>
    <xdr:clientData/>
  </xdr:twoCellAnchor>
  <xdr:twoCellAnchor editAs="oneCell">
    <xdr:from>
      <xdr:col>0</xdr:col>
      <xdr:colOff>57150</xdr:colOff>
      <xdr:row>1</xdr:row>
      <xdr:rowOff>85725</xdr:rowOff>
    </xdr:from>
    <xdr:to>
      <xdr:col>0</xdr:col>
      <xdr:colOff>477775</xdr:colOff>
      <xdr:row>3</xdr:row>
      <xdr:rowOff>125350</xdr:rowOff>
    </xdr:to>
    <xdr:pic>
      <xdr:nvPicPr>
        <xdr:cNvPr id="82" name="Picture 81">
          <a:extLst>
            <a:ext uri="{FF2B5EF4-FFF2-40B4-BE49-F238E27FC236}">
              <a16:creationId xmlns:a16="http://schemas.microsoft.com/office/drawing/2014/main" id="{00000000-0008-0000-0600-000052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57150" y="276225"/>
          <a:ext cx="420625" cy="420625"/>
        </a:xfrm>
        <a:prstGeom prst="rect">
          <a:avLst/>
        </a:prstGeom>
      </xdr:spPr>
    </xdr:pic>
    <xdr:clientData/>
  </xdr:twoCellAnchor>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57938C26-BC5F-B70D-28CF-0458CACAA3DE}"/>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X7A0T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4" name="TextBox 3">
          <a:extLst>
            <a:ext uri="{FF2B5EF4-FFF2-40B4-BE49-F238E27FC236}">
              <a16:creationId xmlns:a16="http://schemas.microsoft.com/office/drawing/2014/main" id="{7588878F-07EB-618E-5805-CED3BBD67039}"/>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X7A0T</a:t>
          </a:r>
        </a:p>
      </xdr:txBody>
    </xdr:sp>
    <xdr:clientData/>
  </xdr:twoCellAnchor>
  <xdr:twoCellAnchor>
    <xdr:from>
      <xdr:col>1</xdr:col>
      <xdr:colOff>38100</xdr:colOff>
      <xdr:row>6</xdr:row>
      <xdr:rowOff>10717</xdr:rowOff>
    </xdr:from>
    <xdr:to>
      <xdr:col>4</xdr:col>
      <xdr:colOff>997476</xdr:colOff>
      <xdr:row>6</xdr:row>
      <xdr:rowOff>10717</xdr:rowOff>
    </xdr:to>
    <xdr:cxnSp macro="">
      <xdr:nvCxnSpPr>
        <xdr:cNvPr id="7" name="Straight Connector 6">
          <a:extLst>
            <a:ext uri="{FF2B5EF4-FFF2-40B4-BE49-F238E27FC236}">
              <a16:creationId xmlns:a16="http://schemas.microsoft.com/office/drawing/2014/main" id="{D9FA297C-4286-4222-A965-C6DFC7CE12E8}"/>
            </a:ext>
          </a:extLst>
        </xdr:cNvPr>
        <xdr:cNvCxnSpPr/>
      </xdr:nvCxnSpPr>
      <xdr:spPr>
        <a:xfrm>
          <a:off x="2352675" y="1020367"/>
          <a:ext cx="4016901" cy="0"/>
        </a:xfrm>
        <a:prstGeom prst="line">
          <a:avLst/>
        </a:prstGeom>
        <a:ln w="28575">
          <a:solidFill>
            <a:schemeClr val="accent2"/>
          </a:solidFill>
        </a:ln>
      </xdr:spPr>
      <xdr:style>
        <a:lnRef idx="3">
          <a:schemeClr val="accent1"/>
        </a:lnRef>
        <a:fillRef idx="0">
          <a:schemeClr val="accent1"/>
        </a:fillRef>
        <a:effectRef idx="2">
          <a:schemeClr val="accent1"/>
        </a:effectRef>
        <a:fontRef idx="minor">
          <a:schemeClr val="tx1"/>
        </a:fontRef>
      </xdr:style>
    </xdr:cxnSp>
    <xdr:clientData/>
  </xdr:twoCellAnchor>
  <xdr:twoCellAnchor>
    <xdr:from>
      <xdr:col>0</xdr:col>
      <xdr:colOff>3175</xdr:colOff>
      <xdr:row>0</xdr:row>
      <xdr:rowOff>3175</xdr:rowOff>
    </xdr:from>
    <xdr:to>
      <xdr:col>0</xdr:col>
      <xdr:colOff>66675</xdr:colOff>
      <xdr:row>0</xdr:row>
      <xdr:rowOff>105767</xdr:rowOff>
    </xdr:to>
    <xdr:sp macro="" textlink="">
      <xdr:nvSpPr>
        <xdr:cNvPr id="6" name="TextBox 5">
          <a:extLst>
            <a:ext uri="{FF2B5EF4-FFF2-40B4-BE49-F238E27FC236}">
              <a16:creationId xmlns:a16="http://schemas.microsoft.com/office/drawing/2014/main" id="{F545F20C-F7B3-6B62-7E14-D525CD656267}"/>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X7A0T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5" name="TextBox 4">
          <a:extLst>
            <a:ext uri="{FF2B5EF4-FFF2-40B4-BE49-F238E27FC236}">
              <a16:creationId xmlns:a16="http://schemas.microsoft.com/office/drawing/2014/main" id="{5EFFCBF2-04F2-843D-F54E-EE4F3307836A}"/>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X7A0T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9" name="TextBox 8">
          <a:extLst>
            <a:ext uri="{FF2B5EF4-FFF2-40B4-BE49-F238E27FC236}">
              <a16:creationId xmlns:a16="http://schemas.microsoft.com/office/drawing/2014/main" id="{AB92C5DC-34E2-4C15-9A60-935085524917}"/>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10" name="TextBox 9">
          <a:extLst>
            <a:ext uri="{FF2B5EF4-FFF2-40B4-BE49-F238E27FC236}">
              <a16:creationId xmlns:a16="http://schemas.microsoft.com/office/drawing/2014/main" id="{09AFE9BE-C301-436F-AD2A-4A3761424B87}"/>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11" name="TextBox 10">
          <a:extLst>
            <a:ext uri="{FF2B5EF4-FFF2-40B4-BE49-F238E27FC236}">
              <a16:creationId xmlns:a16="http://schemas.microsoft.com/office/drawing/2014/main" id="{01CF0ACA-C20A-4412-AFC3-0D86246ECF92}"/>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12" name="TextBox 11">
          <a:extLst>
            <a:ext uri="{FF2B5EF4-FFF2-40B4-BE49-F238E27FC236}">
              <a16:creationId xmlns:a16="http://schemas.microsoft.com/office/drawing/2014/main" id="{84C2A653-A42C-402A-975E-E3A2C9AAC47D}"/>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14" name="TextBox 13">
          <a:extLst>
            <a:ext uri="{FF2B5EF4-FFF2-40B4-BE49-F238E27FC236}">
              <a16:creationId xmlns:a16="http://schemas.microsoft.com/office/drawing/2014/main" id="{19213EF6-684A-4DAC-85D3-276C7AFC067A}"/>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15" name="TextBox 14">
          <a:extLst>
            <a:ext uri="{FF2B5EF4-FFF2-40B4-BE49-F238E27FC236}">
              <a16:creationId xmlns:a16="http://schemas.microsoft.com/office/drawing/2014/main" id="{AAA8A187-AB06-43A9-8F54-CFC7737408BE}"/>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X2A0T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16" name="TextBox 15">
          <a:extLst>
            <a:ext uri="{FF2B5EF4-FFF2-40B4-BE49-F238E27FC236}">
              <a16:creationId xmlns:a16="http://schemas.microsoft.com/office/drawing/2014/main" id="{E70324AE-1D50-4139-AEFD-B26836725309}"/>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X2A0T</a:t>
          </a:r>
        </a:p>
      </xdr:txBody>
    </xdr:sp>
    <xdr:clientData/>
  </xdr:twoCellAnchor>
  <xdr:twoCellAnchor>
    <xdr:from>
      <xdr:col>0</xdr:col>
      <xdr:colOff>3175</xdr:colOff>
      <xdr:row>0</xdr:row>
      <xdr:rowOff>3175</xdr:rowOff>
    </xdr:from>
    <xdr:to>
      <xdr:col>0</xdr:col>
      <xdr:colOff>66675</xdr:colOff>
      <xdr:row>0</xdr:row>
      <xdr:rowOff>66675</xdr:rowOff>
    </xdr:to>
    <xdr:sp macro="" textlink="">
      <xdr:nvSpPr>
        <xdr:cNvPr id="17" name="TextBox 3">
          <a:extLst>
            <a:ext uri="{FF2B5EF4-FFF2-40B4-BE49-F238E27FC236}">
              <a16:creationId xmlns:a16="http://schemas.microsoft.com/office/drawing/2014/main" id="{73D70715-56AE-4AB7-AB11-5E27E0EBCFCD}"/>
            </a:ext>
          </a:extLst>
        </xdr:cNvPr>
        <xdr:cNvSpPr txBox="1"/>
      </xdr:nvSpPr>
      <xdr:spPr>
        <a:xfrm>
          <a:off x="3175" y="3175"/>
          <a:ext cx="63500" cy="6350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endParaRPr lang="en-AU" sz="1100"/>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18" name="TextBox 17">
          <a:extLst>
            <a:ext uri="{FF2B5EF4-FFF2-40B4-BE49-F238E27FC236}">
              <a16:creationId xmlns:a16="http://schemas.microsoft.com/office/drawing/2014/main" id="{7DE6065E-999F-4684-BC4E-B1D260A733B0}"/>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X2A0T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19" name="TextBox 18">
          <a:extLst>
            <a:ext uri="{FF2B5EF4-FFF2-40B4-BE49-F238E27FC236}">
              <a16:creationId xmlns:a16="http://schemas.microsoft.com/office/drawing/2014/main" id="{BF47A8B7-2573-457E-BFAB-C0110CD00AB0}"/>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X2A0T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20" name="TextBox 19">
          <a:extLst>
            <a:ext uri="{FF2B5EF4-FFF2-40B4-BE49-F238E27FC236}">
              <a16:creationId xmlns:a16="http://schemas.microsoft.com/office/drawing/2014/main" id="{73E1E347-D3D2-4BE6-AD2B-016006903FAB}"/>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21" name="TextBox 20">
          <a:extLst>
            <a:ext uri="{FF2B5EF4-FFF2-40B4-BE49-F238E27FC236}">
              <a16:creationId xmlns:a16="http://schemas.microsoft.com/office/drawing/2014/main" id="{5816B86A-035A-4540-AC6E-964DB62F657A}"/>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22" name="TextBox 21">
          <a:extLst>
            <a:ext uri="{FF2B5EF4-FFF2-40B4-BE49-F238E27FC236}">
              <a16:creationId xmlns:a16="http://schemas.microsoft.com/office/drawing/2014/main" id="{87819BC4-FDD8-4349-BA8E-89F29CC13825}"/>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23" name="TextBox 22">
          <a:extLst>
            <a:ext uri="{FF2B5EF4-FFF2-40B4-BE49-F238E27FC236}">
              <a16:creationId xmlns:a16="http://schemas.microsoft.com/office/drawing/2014/main" id="{C0363980-D3ED-4C7D-9AAE-4EEF39C6EF03}"/>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24" name="TextBox 23">
          <a:extLst>
            <a:ext uri="{FF2B5EF4-FFF2-40B4-BE49-F238E27FC236}">
              <a16:creationId xmlns:a16="http://schemas.microsoft.com/office/drawing/2014/main" id="{723B3DCA-7382-4DA2-AD57-6B76CCE07570}"/>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wsDr>
</file>

<file path=xl/drawings/drawing9.xml><?xml version="1.0" encoding="utf-8"?>
<xdr:wsDr xmlns:xdr="http://schemas.openxmlformats.org/drawingml/2006/spreadsheetDrawing" xmlns:a="http://schemas.openxmlformats.org/drawingml/2006/main">
  <xdr:twoCellAnchor editAs="oneCell">
    <xdr:from>
      <xdr:col>11</xdr:col>
      <xdr:colOff>200025</xdr:colOff>
      <xdr:row>0</xdr:row>
      <xdr:rowOff>180975</xdr:rowOff>
    </xdr:from>
    <xdr:to>
      <xdr:col>14</xdr:col>
      <xdr:colOff>78843</xdr:colOff>
      <xdr:row>3</xdr:row>
      <xdr:rowOff>149475</xdr:rowOff>
    </xdr:to>
    <xdr:pic>
      <xdr:nvPicPr>
        <xdr:cNvPr id="7" name="Picture 1">
          <a:hlinkClick xmlns:r="http://schemas.openxmlformats.org/officeDocument/2006/relationships" r:id="rId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2"/>
        <a:stretch>
          <a:fillRect/>
        </a:stretch>
      </xdr:blipFill>
      <xdr:spPr>
        <a:xfrm>
          <a:off x="6153150" y="180975"/>
          <a:ext cx="2021943" cy="540000"/>
        </a:xfrm>
        <a:prstGeom prst="rect">
          <a:avLst/>
        </a:prstGeom>
      </xdr:spPr>
    </xdr:pic>
    <xdr:clientData/>
  </xdr:twoCellAnchor>
  <xdr:twoCellAnchor editAs="oneCell">
    <xdr:from>
      <xdr:col>0</xdr:col>
      <xdr:colOff>104775</xdr:colOff>
      <xdr:row>1</xdr:row>
      <xdr:rowOff>85725</xdr:rowOff>
    </xdr:from>
    <xdr:to>
      <xdr:col>0</xdr:col>
      <xdr:colOff>523495</xdr:colOff>
      <xdr:row>3</xdr:row>
      <xdr:rowOff>127255</xdr:rowOff>
    </xdr:to>
    <xdr:pic>
      <xdr:nvPicPr>
        <xdr:cNvPr id="4" name="Picture 3">
          <a:extLst>
            <a:ext uri="{FF2B5EF4-FFF2-40B4-BE49-F238E27FC236}">
              <a16:creationId xmlns:a16="http://schemas.microsoft.com/office/drawing/2014/main" id="{00000000-0008-0000-0700-000004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04775" y="276225"/>
          <a:ext cx="420625" cy="420625"/>
        </a:xfrm>
        <a:prstGeom prst="rect">
          <a:avLst/>
        </a:prstGeom>
      </xdr:spPr>
    </xdr:pic>
    <xdr:clientData/>
  </xdr:twoCellAnchor>
  <xdr:twoCellAnchor>
    <xdr:from>
      <xdr:col>0</xdr:col>
      <xdr:colOff>3175</xdr:colOff>
      <xdr:row>0</xdr:row>
      <xdr:rowOff>3175</xdr:rowOff>
    </xdr:from>
    <xdr:to>
      <xdr:col>0</xdr:col>
      <xdr:colOff>66675</xdr:colOff>
      <xdr:row>0</xdr:row>
      <xdr:rowOff>105767</xdr:rowOff>
    </xdr:to>
    <xdr:sp macro="" textlink="">
      <xdr:nvSpPr>
        <xdr:cNvPr id="3" name="TextBox 2">
          <a:extLst>
            <a:ext uri="{FF2B5EF4-FFF2-40B4-BE49-F238E27FC236}">
              <a16:creationId xmlns:a16="http://schemas.microsoft.com/office/drawing/2014/main" id="{9C4030DA-63B9-F242-5F9C-7C776AC6DF99}"/>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X8A0T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5" name="TextBox 4">
          <a:extLst>
            <a:ext uri="{FF2B5EF4-FFF2-40B4-BE49-F238E27FC236}">
              <a16:creationId xmlns:a16="http://schemas.microsoft.com/office/drawing/2014/main" id="{2C78D146-EACE-B147-894A-68E0A514EC34}"/>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X6A0T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932212C2-DBE6-9D93-0E3E-A6356C9F9664}"/>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X8A0T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6" name="TextBox 5">
          <a:extLst>
            <a:ext uri="{FF2B5EF4-FFF2-40B4-BE49-F238E27FC236}">
              <a16:creationId xmlns:a16="http://schemas.microsoft.com/office/drawing/2014/main" id="{E5B46F70-B947-95B5-7FA8-F72180C029BA}"/>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X8A0T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8" name="TextBox 7">
          <a:extLst>
            <a:ext uri="{FF2B5EF4-FFF2-40B4-BE49-F238E27FC236}">
              <a16:creationId xmlns:a16="http://schemas.microsoft.com/office/drawing/2014/main" id="{935DF3AA-A300-41A6-8434-DAC8CE69E241}"/>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9" name="TextBox 8">
          <a:extLst>
            <a:ext uri="{FF2B5EF4-FFF2-40B4-BE49-F238E27FC236}">
              <a16:creationId xmlns:a16="http://schemas.microsoft.com/office/drawing/2014/main" id="{6FFF5893-2C0E-4A30-B340-218C007DBC13}"/>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10" name="TextBox 9">
          <a:extLst>
            <a:ext uri="{FF2B5EF4-FFF2-40B4-BE49-F238E27FC236}">
              <a16:creationId xmlns:a16="http://schemas.microsoft.com/office/drawing/2014/main" id="{D06B67C4-4946-4673-9C4D-C64E2873967C}"/>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11" name="TextBox 10">
          <a:extLst>
            <a:ext uri="{FF2B5EF4-FFF2-40B4-BE49-F238E27FC236}">
              <a16:creationId xmlns:a16="http://schemas.microsoft.com/office/drawing/2014/main" id="{DF8B3BBE-26C3-4020-8D6A-D4C4CDE16937}"/>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12" name="TextBox 11">
          <a:extLst>
            <a:ext uri="{FF2B5EF4-FFF2-40B4-BE49-F238E27FC236}">
              <a16:creationId xmlns:a16="http://schemas.microsoft.com/office/drawing/2014/main" id="{90E1E762-3319-40A2-BBF7-7AD83B7C2AF0}"/>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12.xml"/><Relationship Id="rId2" Type="http://schemas.openxmlformats.org/officeDocument/2006/relationships/printerSettings" Target="../printerSettings/printerSettings12.bin"/><Relationship Id="rId1" Type="http://schemas.openxmlformats.org/officeDocument/2006/relationships/hyperlink" Target="http://[s10l0];/" TargetMode="Externa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8" Type="http://schemas.openxmlformats.org/officeDocument/2006/relationships/hyperlink" Target="https://www.commbank.com.au/support/privacy.html" TargetMode="External"/><Relationship Id="rId13" Type="http://schemas.openxmlformats.org/officeDocument/2006/relationships/hyperlink" Target="https://www.commbank.com.au/about-us/opportunity-initiatives/policies-and-practices.html" TargetMode="External"/><Relationship Id="rId18" Type="http://schemas.openxmlformats.org/officeDocument/2006/relationships/hyperlink" Target="https://www.commbank.com.au/about-us/shareholders/corporate-profile/corporate-governance.html" TargetMode="External"/><Relationship Id="rId26" Type="http://schemas.openxmlformats.org/officeDocument/2006/relationships/drawing" Target="../drawings/drawing2.xml"/><Relationship Id="rId3" Type="http://schemas.openxmlformats.org/officeDocument/2006/relationships/hyperlink" Target="http://www.commbank.com.au/internationallocations" TargetMode="External"/><Relationship Id="rId21" Type="http://schemas.openxmlformats.org/officeDocument/2006/relationships/hyperlink" Target="https://www.commbank.com.au/about-us/investors/results.html" TargetMode="External"/><Relationship Id="rId7" Type="http://schemas.openxmlformats.org/officeDocument/2006/relationships/hyperlink" Target="http://www.commbank.com.au/reporting" TargetMode="External"/><Relationship Id="rId12" Type="http://schemas.openxmlformats.org/officeDocument/2006/relationships/hyperlink" Target="https://www.commbank.com.au/about-us/opportunity-initiatives/policies-and-practices.html" TargetMode="External"/><Relationship Id="rId17" Type="http://schemas.openxmlformats.org/officeDocument/2006/relationships/hyperlink" Target="https://www.commbank.com.au/about-us/opportunity-initiatives/performance-reporting.html" TargetMode="External"/><Relationship Id="rId25" Type="http://schemas.openxmlformats.org/officeDocument/2006/relationships/printerSettings" Target="../printerSettings/printerSettings2.bin"/><Relationship Id="rId2" Type="http://schemas.openxmlformats.org/officeDocument/2006/relationships/hyperlink" Target="https://www.commbank.com.au/content/dam/commbank-assets/support/docs/CommBank-RAP-FY23-25.pdf" TargetMode="External"/><Relationship Id="rId16" Type="http://schemas.openxmlformats.org/officeDocument/2006/relationships/hyperlink" Target="https://www.commbank.com.au/support/next-chapter.html" TargetMode="External"/><Relationship Id="rId20" Type="http://schemas.openxmlformats.org/officeDocument/2006/relationships/hyperlink" Target="https://www.commbank.com.au/about-us/accessibility.html" TargetMode="External"/><Relationship Id="rId1" Type="http://schemas.openxmlformats.org/officeDocument/2006/relationships/hyperlink" Target="http://www.commbank.com.au/safe" TargetMode="External"/><Relationship Id="rId6" Type="http://schemas.openxmlformats.org/officeDocument/2006/relationships/hyperlink" Target="https://www.commbank.com.au/about-us/investors/results.html" TargetMode="External"/><Relationship Id="rId11" Type="http://schemas.openxmlformats.org/officeDocument/2006/relationships/hyperlink" Target="https://www.commbank.com.au/about-us/opportunity-initiatives/policies-and-practices.html" TargetMode="External"/><Relationship Id="rId24" Type="http://schemas.openxmlformats.org/officeDocument/2006/relationships/hyperlink" Target="https://www.commbank.com.au/about-us/opportunity-initiatives/policies-and-practices.html" TargetMode="External"/><Relationship Id="rId5" Type="http://schemas.openxmlformats.org/officeDocument/2006/relationships/hyperlink" Target="http://www.commbank.com.au/2024annualreport" TargetMode="External"/><Relationship Id="rId15" Type="http://schemas.openxmlformats.org/officeDocument/2006/relationships/hyperlink" Target="https://www.commbank.com.au/about-us/opportunity-initiatives/policies-and-practices.html" TargetMode="External"/><Relationship Id="rId23" Type="http://schemas.openxmlformats.org/officeDocument/2006/relationships/hyperlink" Target="https://www.commbank.com.au/content/dam/commbank/about-us/download-printed-forms/environment-and-social-framework.pdf" TargetMode="External"/><Relationship Id="rId10" Type="http://schemas.openxmlformats.org/officeDocument/2006/relationships/hyperlink" Target="https://www.commbank.com.au/about-us/opportunity-initiatives/policies-and-practices.html" TargetMode="External"/><Relationship Id="rId19" Type="http://schemas.openxmlformats.org/officeDocument/2006/relationships/hyperlink" Target="https://www.commbank.com.au/about-us/shareholders/corporate-profile/corporate-governance.html" TargetMode="External"/><Relationship Id="rId4" Type="http://schemas.openxmlformats.org/officeDocument/2006/relationships/hyperlink" Target="http://www.commbank.com.au/2024annualreport" TargetMode="External"/><Relationship Id="rId9" Type="http://schemas.openxmlformats.org/officeDocument/2006/relationships/hyperlink" Target="https://www.commbank.com.au/about-us/opportunity-initiatives/policies-and-practices.html" TargetMode="External"/><Relationship Id="rId14" Type="http://schemas.openxmlformats.org/officeDocument/2006/relationships/hyperlink" Target="https://www.commbank.com.au/about-us/opportunity-initiatives/policies-and-practices.html" TargetMode="External"/><Relationship Id="rId22" Type="http://schemas.openxmlformats.org/officeDocument/2006/relationships/hyperlink" Target="https://www.commbank.com.au/about-us/investors/results.html"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FF00"/>
    <pageSetUpPr fitToPage="1"/>
  </sheetPr>
  <dimension ref="A1:Z45"/>
  <sheetViews>
    <sheetView showGridLines="0" tabSelected="1" zoomScale="85" zoomScaleNormal="85" workbookViewId="0">
      <selection activeCell="Y28" sqref="Y28"/>
    </sheetView>
  </sheetViews>
  <sheetFormatPr defaultRowHeight="15"/>
  <sheetData>
    <row r="1" spans="1:26">
      <c r="B1" s="89"/>
      <c r="C1" s="89"/>
      <c r="D1" s="89"/>
      <c r="E1" s="89"/>
      <c r="F1" s="89"/>
      <c r="G1" s="89"/>
      <c r="H1" s="89"/>
      <c r="I1" s="89"/>
      <c r="J1" s="89"/>
      <c r="K1" s="89"/>
      <c r="L1" s="89"/>
      <c r="M1" s="89"/>
      <c r="N1" s="89"/>
      <c r="O1" s="89"/>
      <c r="P1" s="89"/>
      <c r="Q1" s="89"/>
      <c r="R1" s="89"/>
      <c r="S1" s="89"/>
      <c r="T1" s="89"/>
      <c r="U1" s="89"/>
      <c r="V1" s="90"/>
    </row>
    <row r="2" spans="1:26">
      <c r="A2" s="91"/>
      <c r="V2" s="92"/>
    </row>
    <row r="3" spans="1:26">
      <c r="A3" s="91"/>
      <c r="V3" s="92"/>
    </row>
    <row r="4" spans="1:26">
      <c r="A4" s="91"/>
      <c r="V4" s="92"/>
    </row>
    <row r="5" spans="1:26">
      <c r="A5" s="91"/>
      <c r="V5" s="92"/>
    </row>
    <row r="6" spans="1:26">
      <c r="A6" s="91"/>
      <c r="V6" s="92"/>
      <c r="Y6" s="265"/>
    </row>
    <row r="7" spans="1:26">
      <c r="A7" s="91"/>
      <c r="V7" s="92"/>
      <c r="Y7" s="265"/>
    </row>
    <row r="8" spans="1:26" ht="15.75">
      <c r="A8" s="91"/>
      <c r="V8" s="92"/>
      <c r="X8" s="882"/>
    </row>
    <row r="9" spans="1:26" ht="18.75">
      <c r="A9" s="91"/>
      <c r="V9" s="92"/>
      <c r="X9" s="866"/>
    </row>
    <row r="10" spans="1:26" ht="18.75">
      <c r="A10" s="91"/>
      <c r="V10" s="92"/>
      <c r="X10" s="866"/>
    </row>
    <row r="11" spans="1:26">
      <c r="A11" s="91"/>
      <c r="V11" s="92"/>
      <c r="X11" s="732"/>
    </row>
    <row r="12" spans="1:26">
      <c r="A12" s="91"/>
      <c r="V12" s="92"/>
      <c r="X12" s="732"/>
    </row>
    <row r="13" spans="1:26">
      <c r="A13" s="91"/>
      <c r="V13" s="92"/>
      <c r="X13" s="732"/>
    </row>
    <row r="14" spans="1:26">
      <c r="A14" s="91"/>
      <c r="V14" s="92"/>
      <c r="X14" s="729"/>
      <c r="Z14" s="265"/>
    </row>
    <row r="15" spans="1:26">
      <c r="A15" s="91"/>
      <c r="V15" s="92"/>
      <c r="X15" s="729"/>
    </row>
    <row r="16" spans="1:26">
      <c r="A16" s="91"/>
      <c r="V16" s="92"/>
    </row>
    <row r="17" spans="1:22">
      <c r="A17" s="91"/>
      <c r="V17" s="92"/>
    </row>
    <row r="18" spans="1:22">
      <c r="A18" s="91"/>
      <c r="V18" s="92"/>
    </row>
    <row r="19" spans="1:22">
      <c r="A19" s="91"/>
      <c r="V19" s="92"/>
    </row>
    <row r="20" spans="1:22">
      <c r="A20" s="91"/>
      <c r="V20" s="92"/>
    </row>
    <row r="21" spans="1:22">
      <c r="A21" s="91"/>
      <c r="V21" s="92"/>
    </row>
    <row r="22" spans="1:22">
      <c r="A22" s="91"/>
      <c r="V22" s="92"/>
    </row>
    <row r="23" spans="1:22">
      <c r="A23" s="91"/>
      <c r="V23" s="92"/>
    </row>
    <row r="24" spans="1:22">
      <c r="A24" s="91"/>
      <c r="V24" s="92"/>
    </row>
    <row r="25" spans="1:22">
      <c r="A25" s="91"/>
      <c r="V25" s="92"/>
    </row>
    <row r="26" spans="1:22">
      <c r="A26" s="91"/>
      <c r="V26" s="92"/>
    </row>
    <row r="27" spans="1:22">
      <c r="A27" s="91"/>
      <c r="V27" s="92"/>
    </row>
    <row r="28" spans="1:22">
      <c r="A28" s="91"/>
      <c r="V28" s="92"/>
    </row>
    <row r="29" spans="1:22">
      <c r="A29" s="91"/>
      <c r="V29" s="92"/>
    </row>
    <row r="30" spans="1:22">
      <c r="A30" s="91"/>
      <c r="V30" s="92"/>
    </row>
    <row r="31" spans="1:22">
      <c r="A31" s="91"/>
      <c r="V31" s="92"/>
    </row>
    <row r="32" spans="1:22">
      <c r="A32" s="91"/>
      <c r="V32" s="92"/>
    </row>
    <row r="33" spans="1:22">
      <c r="A33" s="91"/>
      <c r="V33" s="92"/>
    </row>
    <row r="34" spans="1:22">
      <c r="A34" s="91"/>
      <c r="V34" s="92"/>
    </row>
    <row r="35" spans="1:22">
      <c r="A35" s="91"/>
      <c r="V35" s="92"/>
    </row>
    <row r="36" spans="1:22">
      <c r="A36" s="91"/>
      <c r="V36" s="92"/>
    </row>
    <row r="37" spans="1:22">
      <c r="A37" s="91"/>
      <c r="V37" s="92"/>
    </row>
    <row r="38" spans="1:22">
      <c r="A38" s="91"/>
      <c r="V38" s="92"/>
    </row>
    <row r="39" spans="1:22">
      <c r="A39" s="91"/>
      <c r="V39" s="92"/>
    </row>
    <row r="40" spans="1:22">
      <c r="A40" s="898" t="s">
        <v>858</v>
      </c>
      <c r="B40" s="899"/>
      <c r="C40" s="899"/>
      <c r="D40" s="899"/>
      <c r="E40" s="899"/>
      <c r="F40" s="899"/>
      <c r="G40" s="899"/>
      <c r="H40" s="899"/>
      <c r="I40" s="899"/>
      <c r="J40" s="899"/>
      <c r="K40" s="899"/>
      <c r="L40" s="899"/>
      <c r="M40" s="899"/>
      <c r="N40" s="899"/>
      <c r="O40" s="899"/>
      <c r="P40" s="899"/>
      <c r="Q40" s="899"/>
      <c r="V40" s="92"/>
    </row>
    <row r="41" spans="1:22">
      <c r="A41" s="898"/>
      <c r="B41" s="899"/>
      <c r="C41" s="899"/>
      <c r="D41" s="899"/>
      <c r="E41" s="899"/>
      <c r="F41" s="899"/>
      <c r="G41" s="899"/>
      <c r="H41" s="899"/>
      <c r="I41" s="899"/>
      <c r="J41" s="899"/>
      <c r="K41" s="899"/>
      <c r="L41" s="899"/>
      <c r="M41" s="899"/>
      <c r="N41" s="899"/>
      <c r="O41" s="899"/>
      <c r="P41" s="899"/>
      <c r="Q41" s="899"/>
      <c r="V41" s="92"/>
    </row>
    <row r="42" spans="1:22">
      <c r="A42" s="898"/>
      <c r="B42" s="899"/>
      <c r="C42" s="899"/>
      <c r="D42" s="899"/>
      <c r="E42" s="899"/>
      <c r="F42" s="899"/>
      <c r="G42" s="899"/>
      <c r="H42" s="899"/>
      <c r="I42" s="899"/>
      <c r="J42" s="899"/>
      <c r="K42" s="899"/>
      <c r="L42" s="899"/>
      <c r="M42" s="899"/>
      <c r="N42" s="899"/>
      <c r="O42" s="899"/>
      <c r="P42" s="899"/>
      <c r="Q42" s="899"/>
      <c r="V42" s="92"/>
    </row>
    <row r="43" spans="1:22">
      <c r="A43" s="898"/>
      <c r="B43" s="899"/>
      <c r="C43" s="899"/>
      <c r="D43" s="899"/>
      <c r="E43" s="899"/>
      <c r="F43" s="899"/>
      <c r="G43" s="899"/>
      <c r="H43" s="899"/>
      <c r="I43" s="899"/>
      <c r="J43" s="899"/>
      <c r="K43" s="899"/>
      <c r="L43" s="899"/>
      <c r="M43" s="899"/>
      <c r="N43" s="899"/>
      <c r="O43" s="899"/>
      <c r="P43" s="899"/>
      <c r="Q43" s="899"/>
      <c r="V43" s="92"/>
    </row>
    <row r="44" spans="1:22">
      <c r="A44" s="898"/>
      <c r="B44" s="899"/>
      <c r="C44" s="899"/>
      <c r="D44" s="899"/>
      <c r="E44" s="899"/>
      <c r="F44" s="899"/>
      <c r="G44" s="899"/>
      <c r="H44" s="899"/>
      <c r="I44" s="899"/>
      <c r="J44" s="899"/>
      <c r="K44" s="899"/>
      <c r="L44" s="899"/>
      <c r="M44" s="899"/>
      <c r="N44" s="899"/>
      <c r="O44" s="899"/>
      <c r="P44" s="899"/>
      <c r="Q44" s="899"/>
      <c r="V44" s="92"/>
    </row>
    <row r="45" spans="1:22">
      <c r="A45" s="900"/>
      <c r="B45" s="901"/>
      <c r="C45" s="901"/>
      <c r="D45" s="901"/>
      <c r="E45" s="901"/>
      <c r="F45" s="901"/>
      <c r="G45" s="901"/>
      <c r="H45" s="901"/>
      <c r="I45" s="901"/>
      <c r="J45" s="901"/>
      <c r="K45" s="901"/>
      <c r="L45" s="901"/>
      <c r="M45" s="901"/>
      <c r="N45" s="901"/>
      <c r="O45" s="901"/>
      <c r="P45" s="901"/>
      <c r="Q45" s="901"/>
      <c r="R45" s="93"/>
      <c r="S45" s="93"/>
      <c r="T45" s="93"/>
      <c r="U45" s="93"/>
      <c r="V45" s="94"/>
    </row>
  </sheetData>
  <mergeCells count="1">
    <mergeCell ref="A40:Q45"/>
  </mergeCells>
  <pageMargins left="0.7" right="0.7" top="0.75" bottom="0.75" header="0.3" footer="0.3"/>
  <pageSetup paperSize="9" scale="65" orientation="landscape" r:id="rId1"/>
  <headerFooter>
    <oddFooter>&amp;L&amp;1#&amp;"Arial"&amp;9&amp;K000000</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rgb="FFFFFF00"/>
    <pageSetUpPr fitToPage="1"/>
  </sheetPr>
  <dimension ref="A1:N17"/>
  <sheetViews>
    <sheetView showGridLines="0" zoomScaleNormal="100" workbookViewId="0"/>
  </sheetViews>
  <sheetFormatPr defaultRowHeight="15" customHeight="1"/>
  <cols>
    <col min="1" max="1" width="49.140625" customWidth="1"/>
    <col min="2" max="4" width="10.7109375" style="64" customWidth="1"/>
    <col min="5" max="11" width="10.7109375" customWidth="1"/>
  </cols>
  <sheetData>
    <row r="1" spans="1:14" ht="15" customHeight="1">
      <c r="A1" s="95" t="s">
        <v>0</v>
      </c>
    </row>
    <row r="3" spans="1:14" ht="15" customHeight="1">
      <c r="A3" s="231" t="s">
        <v>369</v>
      </c>
    </row>
    <row r="5" spans="1:14" ht="15" customHeight="1" thickBot="1">
      <c r="A5" s="15" t="s">
        <v>370</v>
      </c>
      <c r="B5" s="52" t="s">
        <v>253</v>
      </c>
      <c r="C5" s="471">
        <v>45597</v>
      </c>
      <c r="D5" s="860">
        <v>45413</v>
      </c>
      <c r="E5" s="859">
        <v>45170</v>
      </c>
      <c r="F5" s="21">
        <v>44986</v>
      </c>
      <c r="G5" s="21">
        <v>44805</v>
      </c>
      <c r="H5" s="21">
        <v>44621</v>
      </c>
      <c r="I5" s="21">
        <v>44440</v>
      </c>
      <c r="J5" s="21">
        <v>44256</v>
      </c>
      <c r="K5" s="21">
        <v>44075</v>
      </c>
    </row>
    <row r="6" spans="1:14" ht="15.75" customHeight="1" thickBot="1">
      <c r="A6" s="748" t="s">
        <v>688</v>
      </c>
      <c r="B6" s="11"/>
      <c r="C6" s="800">
        <v>85</v>
      </c>
      <c r="D6" s="761">
        <v>84</v>
      </c>
      <c r="E6" s="761">
        <v>82</v>
      </c>
      <c r="F6" s="761">
        <v>84</v>
      </c>
      <c r="G6" s="761">
        <v>85</v>
      </c>
      <c r="H6" s="761">
        <v>85</v>
      </c>
      <c r="I6" s="761">
        <v>85</v>
      </c>
      <c r="J6" s="718">
        <v>82</v>
      </c>
      <c r="K6" s="719">
        <v>84</v>
      </c>
      <c r="M6" s="376"/>
    </row>
    <row r="7" spans="1:14" ht="15" customHeight="1">
      <c r="D7"/>
    </row>
    <row r="8" spans="1:14" ht="15" customHeight="1" thickBot="1">
      <c r="A8" s="15" t="s">
        <v>371</v>
      </c>
      <c r="B8" s="52" t="s">
        <v>253</v>
      </c>
      <c r="C8" s="471">
        <v>45536</v>
      </c>
      <c r="D8" s="21">
        <v>45170</v>
      </c>
      <c r="E8" s="21">
        <v>44805</v>
      </c>
      <c r="F8" s="21">
        <v>44440</v>
      </c>
      <c r="G8" s="21">
        <v>44075</v>
      </c>
    </row>
    <row r="9" spans="1:14" ht="15" customHeight="1">
      <c r="A9" s="309" t="s">
        <v>733</v>
      </c>
      <c r="B9" s="118"/>
      <c r="C9" s="801">
        <v>85.4</v>
      </c>
      <c r="D9" s="124">
        <v>81</v>
      </c>
      <c r="E9" s="125">
        <v>84.9</v>
      </c>
      <c r="F9" s="125">
        <v>84.9</v>
      </c>
      <c r="G9" s="125">
        <v>81.099999999999994</v>
      </c>
      <c r="I9" s="731"/>
      <c r="N9" s="50"/>
    </row>
    <row r="10" spans="1:14" ht="15" customHeight="1" thickBot="1">
      <c r="A10" s="748" t="s">
        <v>373</v>
      </c>
      <c r="B10" s="11"/>
      <c r="C10" s="802">
        <v>59.5</v>
      </c>
      <c r="D10" s="726">
        <v>59.5</v>
      </c>
      <c r="E10" s="726">
        <v>59.4</v>
      </c>
      <c r="F10" s="726">
        <v>56.6</v>
      </c>
      <c r="G10" s="329">
        <v>54</v>
      </c>
      <c r="I10" s="50"/>
    </row>
    <row r="11" spans="1:14" ht="15" customHeight="1">
      <c r="A11" s="309"/>
    </row>
    <row r="12" spans="1:14" ht="15" customHeight="1" thickBot="1">
      <c r="A12" s="15" t="s">
        <v>374</v>
      </c>
      <c r="B12" s="52"/>
      <c r="C12" s="16">
        <v>45657</v>
      </c>
      <c r="D12" s="17">
        <v>45291</v>
      </c>
      <c r="F12" s="16">
        <v>45473</v>
      </c>
      <c r="G12" s="17">
        <v>45107</v>
      </c>
      <c r="H12" s="17">
        <v>44742</v>
      </c>
      <c r="I12" s="17">
        <v>44377</v>
      </c>
      <c r="J12" s="17">
        <v>44012</v>
      </c>
    </row>
    <row r="13" spans="1:14" ht="15" customHeight="1">
      <c r="A13" s="13" t="s">
        <v>375</v>
      </c>
      <c r="B13" s="70" t="s">
        <v>352</v>
      </c>
      <c r="C13" s="803"/>
      <c r="D13" s="22"/>
      <c r="F13" s="702"/>
      <c r="G13" s="22"/>
      <c r="H13" s="22"/>
      <c r="I13" s="22"/>
      <c r="J13" s="23"/>
    </row>
    <row r="14" spans="1:14">
      <c r="A14" s="24" t="s">
        <v>376</v>
      </c>
      <c r="B14" s="762"/>
      <c r="C14" s="804">
        <v>656</v>
      </c>
      <c r="D14" s="128" t="s">
        <v>100</v>
      </c>
      <c r="F14" s="766">
        <v>1281</v>
      </c>
      <c r="G14" s="767">
        <v>1260</v>
      </c>
      <c r="H14" s="767">
        <v>1246</v>
      </c>
      <c r="I14" s="767">
        <v>1173</v>
      </c>
      <c r="J14" s="767">
        <v>1243</v>
      </c>
      <c r="L14" s="614"/>
    </row>
    <row r="15" spans="1:14" ht="15.75" thickBot="1">
      <c r="A15" s="703" t="s">
        <v>377</v>
      </c>
      <c r="B15" s="701"/>
      <c r="C15" s="805">
        <v>664</v>
      </c>
      <c r="D15" s="726" t="s">
        <v>100</v>
      </c>
      <c r="F15" s="867">
        <v>1031</v>
      </c>
      <c r="G15" s="768">
        <v>990</v>
      </c>
      <c r="H15" s="768">
        <v>942</v>
      </c>
      <c r="I15" s="768">
        <v>987</v>
      </c>
      <c r="J15" s="768">
        <v>909</v>
      </c>
      <c r="L15" s="614"/>
    </row>
    <row r="16" spans="1:14">
      <c r="D16" s="238"/>
      <c r="J16" s="265"/>
    </row>
    <row r="17" spans="1:13" ht="18" customHeight="1">
      <c r="A17" s="920" t="s">
        <v>738</v>
      </c>
      <c r="B17" s="920"/>
      <c r="C17" s="920"/>
      <c r="D17" s="920"/>
      <c r="E17" s="920"/>
      <c r="F17" s="920"/>
      <c r="G17" s="920"/>
      <c r="H17" s="920"/>
      <c r="I17" s="920"/>
      <c r="J17" s="920"/>
      <c r="K17" s="920"/>
      <c r="M17" s="50"/>
    </row>
  </sheetData>
  <mergeCells count="1">
    <mergeCell ref="A17:K17"/>
  </mergeCells>
  <conditionalFormatting sqref="G9">
    <cfRule type="expression" dxfId="40" priority="4" stopIfTrue="1">
      <formula>#REF!&gt;0</formula>
    </cfRule>
  </conditionalFormatting>
  <conditionalFormatting sqref="G9:G10">
    <cfRule type="expression" dxfId="39" priority="3" stopIfTrue="1">
      <formula>#REF!&gt;0</formula>
    </cfRule>
  </conditionalFormatting>
  <conditionalFormatting sqref="K6">
    <cfRule type="expression" dxfId="38" priority="6" stopIfTrue="1">
      <formula>#REF!&gt;0</formula>
    </cfRule>
  </conditionalFormatting>
  <pageMargins left="0.7" right="0.7" top="0.75" bottom="0.75" header="0.3" footer="0.3"/>
  <pageSetup paperSize="9" scale="79" orientation="landscape" r:id="rId1"/>
  <headerFooter>
    <oddFooter>&amp;L&amp;1#&amp;"Arial"&amp;9&amp;K000000</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rgb="FFFFFF00"/>
  </sheetPr>
  <dimension ref="A1:O49"/>
  <sheetViews>
    <sheetView showGridLines="0" zoomScaleNormal="100" workbookViewId="0"/>
  </sheetViews>
  <sheetFormatPr defaultColWidth="9.140625" defaultRowHeight="15" customHeight="1"/>
  <cols>
    <col min="1" max="1" width="46.42578125" style="29" customWidth="1"/>
    <col min="2" max="4" width="12.140625" style="71" customWidth="1"/>
    <col min="5" max="5" width="12.140625" style="29" customWidth="1"/>
    <col min="6" max="12" width="10.7109375" style="29" customWidth="1"/>
    <col min="13" max="16384" width="9.140625" style="29"/>
  </cols>
  <sheetData>
    <row r="1" spans="1:13" ht="15" customHeight="1">
      <c r="A1" s="95" t="s">
        <v>0</v>
      </c>
    </row>
    <row r="3" spans="1:13" ht="15" customHeight="1">
      <c r="A3" s="627" t="s">
        <v>378</v>
      </c>
    </row>
    <row r="4" spans="1:13" ht="15" customHeight="1">
      <c r="A4" s="233"/>
    </row>
    <row r="5" spans="1:13" ht="15" customHeight="1">
      <c r="F5" s="260"/>
      <c r="G5" s="260"/>
      <c r="H5" s="260"/>
      <c r="I5" s="260"/>
      <c r="J5" s="260"/>
    </row>
    <row r="6" spans="1:13" ht="15" customHeight="1" thickBot="1">
      <c r="A6" s="136" t="s">
        <v>379</v>
      </c>
      <c r="B6" s="320" t="s">
        <v>253</v>
      </c>
      <c r="C6" s="681">
        <v>45657</v>
      </c>
      <c r="D6" s="680">
        <v>45291</v>
      </c>
      <c r="F6" s="136">
        <v>45473</v>
      </c>
      <c r="G6" s="137">
        <v>45107</v>
      </c>
      <c r="H6" s="137">
        <v>44742</v>
      </c>
      <c r="I6" s="137">
        <v>44377</v>
      </c>
      <c r="J6" s="137">
        <v>44012</v>
      </c>
    </row>
    <row r="7" spans="1:13" ht="15" customHeight="1">
      <c r="A7" s="239" t="s">
        <v>380</v>
      </c>
      <c r="B7" s="240"/>
      <c r="C7" s="806">
        <v>53.3</v>
      </c>
      <c r="D7" s="252">
        <v>54</v>
      </c>
      <c r="F7" s="252">
        <v>53.7</v>
      </c>
      <c r="G7" s="252">
        <v>54.4</v>
      </c>
      <c r="H7" s="130">
        <v>55.2</v>
      </c>
      <c r="I7" s="130">
        <v>56.1</v>
      </c>
      <c r="J7" s="131">
        <v>56.9</v>
      </c>
      <c r="L7" s="614"/>
    </row>
    <row r="8" spans="1:13" ht="15" customHeight="1">
      <c r="A8" s="241" t="s">
        <v>381</v>
      </c>
      <c r="C8" s="807">
        <v>66.5</v>
      </c>
      <c r="D8" s="147">
        <v>66.400000000000006</v>
      </c>
      <c r="F8" s="147">
        <v>66.7</v>
      </c>
      <c r="G8" s="147">
        <v>66.900000000000006</v>
      </c>
      <c r="H8" s="79">
        <v>67.5</v>
      </c>
      <c r="I8" s="79">
        <v>68.8</v>
      </c>
      <c r="J8" s="79">
        <v>68.3</v>
      </c>
      <c r="L8" s="614"/>
    </row>
    <row r="9" spans="1:13" ht="15" customHeight="1">
      <c r="A9" s="241" t="s">
        <v>382</v>
      </c>
      <c r="C9" s="807">
        <v>44.8</v>
      </c>
      <c r="D9" s="147">
        <v>44.9</v>
      </c>
      <c r="F9" s="147">
        <v>44.9</v>
      </c>
      <c r="G9" s="147">
        <v>45.2</v>
      </c>
      <c r="H9" s="79">
        <v>45.8</v>
      </c>
      <c r="I9" s="79">
        <v>45.7</v>
      </c>
      <c r="J9" s="79">
        <v>45.5</v>
      </c>
      <c r="L9" s="614"/>
    </row>
    <row r="10" spans="1:13" ht="15" customHeight="1">
      <c r="A10" s="241" t="s">
        <v>383</v>
      </c>
      <c r="C10" s="807">
        <v>45.7</v>
      </c>
      <c r="D10" s="147">
        <v>44.9</v>
      </c>
      <c r="F10" s="147">
        <v>45.7</v>
      </c>
      <c r="G10" s="147">
        <v>44.7</v>
      </c>
      <c r="H10" s="79">
        <v>44.1</v>
      </c>
      <c r="I10" s="79">
        <v>42.5</v>
      </c>
      <c r="J10" s="79">
        <v>41.7</v>
      </c>
      <c r="L10" s="614"/>
    </row>
    <row r="11" spans="1:13" ht="15" customHeight="1">
      <c r="A11" s="241" t="s">
        <v>384</v>
      </c>
      <c r="C11" s="807">
        <v>42.2</v>
      </c>
      <c r="D11" s="254">
        <v>41</v>
      </c>
      <c r="F11" s="147">
        <v>42.2</v>
      </c>
      <c r="G11" s="147">
        <v>41.4</v>
      </c>
      <c r="H11" s="138">
        <v>39</v>
      </c>
      <c r="I11" s="79">
        <v>38.5</v>
      </c>
      <c r="J11" s="79">
        <v>39.799999999999997</v>
      </c>
      <c r="L11" s="614"/>
    </row>
    <row r="12" spans="1:13" ht="15" customHeight="1">
      <c r="A12" s="242" t="s">
        <v>385</v>
      </c>
      <c r="B12" s="243"/>
      <c r="C12" s="808">
        <v>37.200000000000003</v>
      </c>
      <c r="D12" s="253">
        <v>41</v>
      </c>
      <c r="E12" s="776"/>
      <c r="F12" s="253">
        <v>38.200000000000003</v>
      </c>
      <c r="G12" s="253">
        <v>41</v>
      </c>
      <c r="H12" s="132">
        <v>38.4</v>
      </c>
      <c r="I12" s="132">
        <v>38.799999999999997</v>
      </c>
      <c r="J12" s="132">
        <v>38.9</v>
      </c>
      <c r="L12" s="614"/>
    </row>
    <row r="13" spans="1:13" ht="15" customHeight="1">
      <c r="A13" s="81" t="s">
        <v>386</v>
      </c>
      <c r="C13" s="807">
        <v>44.8</v>
      </c>
      <c r="D13" s="147">
        <v>44.8</v>
      </c>
      <c r="F13" s="147">
        <v>44.9</v>
      </c>
      <c r="G13" s="147">
        <v>45.1</v>
      </c>
      <c r="H13" s="79">
        <v>45.5</v>
      </c>
      <c r="I13" s="79">
        <v>45.2</v>
      </c>
      <c r="J13" s="138">
        <v>45</v>
      </c>
      <c r="L13" s="614"/>
    </row>
    <row r="14" spans="1:13" ht="15" customHeight="1">
      <c r="A14" s="81" t="s">
        <v>387</v>
      </c>
      <c r="C14" s="801">
        <v>44.9</v>
      </c>
      <c r="D14" s="254">
        <v>44.2</v>
      </c>
      <c r="F14" s="254">
        <v>44.9</v>
      </c>
      <c r="G14" s="254">
        <v>44</v>
      </c>
      <c r="H14" s="79">
        <v>43.1</v>
      </c>
      <c r="I14" s="79">
        <v>41.7</v>
      </c>
      <c r="J14" s="79">
        <v>41.2</v>
      </c>
      <c r="L14" s="614"/>
    </row>
    <row r="15" spans="1:13" ht="15" customHeight="1" thickBot="1">
      <c r="A15" s="82" t="s">
        <v>388</v>
      </c>
      <c r="B15" s="244"/>
      <c r="C15" s="802">
        <v>41.7</v>
      </c>
      <c r="D15" s="127">
        <v>41.7</v>
      </c>
      <c r="F15" s="127">
        <f>5/12*100</f>
        <v>41.666666666666671</v>
      </c>
      <c r="G15" s="127">
        <f>5/12*100</f>
        <v>41.666666666666671</v>
      </c>
      <c r="H15" s="126">
        <v>41.7</v>
      </c>
      <c r="I15" s="126">
        <v>27.27272727272727</v>
      </c>
      <c r="J15" s="126">
        <v>33.333333333333329</v>
      </c>
      <c r="L15" s="614"/>
      <c r="M15" s="245"/>
    </row>
    <row r="17" spans="1:13" ht="15" customHeight="1" thickBot="1">
      <c r="A17" s="136" t="s">
        <v>389</v>
      </c>
      <c r="B17" s="320" t="s">
        <v>390</v>
      </c>
      <c r="C17" s="29"/>
      <c r="D17" s="29"/>
      <c r="F17" s="136">
        <v>45382</v>
      </c>
      <c r="G17" s="137">
        <v>45016</v>
      </c>
      <c r="H17" s="137">
        <v>44651</v>
      </c>
      <c r="I17" s="137">
        <v>44286</v>
      </c>
      <c r="J17" s="137">
        <v>43921</v>
      </c>
    </row>
    <row r="18" spans="1:13" ht="15" customHeight="1">
      <c r="A18" s="81" t="s">
        <v>391</v>
      </c>
      <c r="C18" s="29"/>
      <c r="D18" s="29"/>
      <c r="F18" s="236">
        <v>0.98</v>
      </c>
      <c r="G18" s="236">
        <v>0.93</v>
      </c>
      <c r="H18" s="236">
        <v>0.91</v>
      </c>
      <c r="I18" s="236">
        <v>0.86</v>
      </c>
      <c r="J18" s="236">
        <v>0.9</v>
      </c>
      <c r="L18" s="614"/>
      <c r="M18" s="266"/>
    </row>
    <row r="19" spans="1:13" ht="15" customHeight="1">
      <c r="A19" s="81" t="s">
        <v>392</v>
      </c>
      <c r="C19" s="29"/>
      <c r="D19" s="29"/>
      <c r="F19" s="236">
        <v>1</v>
      </c>
      <c r="G19" s="236">
        <v>0.98</v>
      </c>
      <c r="H19" s="236">
        <v>0.99</v>
      </c>
      <c r="I19" s="236">
        <v>0.99</v>
      </c>
      <c r="J19" s="236">
        <v>1</v>
      </c>
      <c r="L19" s="614"/>
    </row>
    <row r="20" spans="1:13" ht="15" customHeight="1">
      <c r="A20" s="81" t="s">
        <v>393</v>
      </c>
      <c r="C20" s="29"/>
      <c r="D20" s="29"/>
      <c r="F20" s="236">
        <v>0.98</v>
      </c>
      <c r="G20" s="236">
        <v>0.99</v>
      </c>
      <c r="H20" s="236">
        <v>0.98</v>
      </c>
      <c r="I20" s="236">
        <v>0.98</v>
      </c>
      <c r="J20" s="236">
        <v>0.98</v>
      </c>
      <c r="L20" s="614"/>
    </row>
    <row r="21" spans="1:13" ht="15" customHeight="1">
      <c r="A21" s="81" t="s">
        <v>394</v>
      </c>
      <c r="C21" s="29"/>
      <c r="D21" s="29"/>
      <c r="F21" s="236">
        <v>0.98</v>
      </c>
      <c r="G21" s="236">
        <v>0.98</v>
      </c>
      <c r="H21" s="236">
        <v>0.97</v>
      </c>
      <c r="I21" s="236">
        <v>0.97</v>
      </c>
      <c r="J21" s="236">
        <v>0.98</v>
      </c>
      <c r="L21" s="614"/>
    </row>
    <row r="22" spans="1:13" ht="15" customHeight="1" thickBot="1">
      <c r="A22" s="82" t="s">
        <v>395</v>
      </c>
      <c r="B22" s="3"/>
      <c r="C22" s="29"/>
      <c r="D22" s="29"/>
      <c r="F22" s="133">
        <v>1.01</v>
      </c>
      <c r="G22" s="133">
        <v>1.01</v>
      </c>
      <c r="H22" s="133">
        <v>1.01</v>
      </c>
      <c r="I22" s="133">
        <v>1</v>
      </c>
      <c r="J22" s="133">
        <v>1</v>
      </c>
      <c r="L22" s="614"/>
    </row>
    <row r="23" spans="1:13" ht="15" customHeight="1">
      <c r="A23" s="83"/>
      <c r="B23" s="65"/>
      <c r="C23" s="29"/>
      <c r="D23" s="29"/>
      <c r="F23" s="134"/>
      <c r="G23" s="134"/>
      <c r="H23" s="134"/>
      <c r="I23" s="134"/>
      <c r="J23" s="135"/>
      <c r="L23" s="614"/>
    </row>
    <row r="24" spans="1:13" ht="15.75" thickBot="1">
      <c r="A24" s="382" t="s">
        <v>772</v>
      </c>
      <c r="B24" s="320" t="s">
        <v>253</v>
      </c>
      <c r="C24" s="29"/>
      <c r="D24" s="29"/>
      <c r="F24" s="136">
        <v>45382</v>
      </c>
      <c r="G24" s="137">
        <v>45016</v>
      </c>
      <c r="H24" s="137">
        <v>44651</v>
      </c>
      <c r="I24" s="137">
        <v>44286</v>
      </c>
      <c r="J24" s="137">
        <v>43921</v>
      </c>
      <c r="L24" s="614"/>
      <c r="M24" s="248"/>
    </row>
    <row r="25" spans="1:13">
      <c r="A25" s="656" t="s">
        <v>396</v>
      </c>
      <c r="B25" s="397"/>
      <c r="C25" s="29"/>
      <c r="D25" s="29"/>
      <c r="F25" s="398">
        <v>22.3</v>
      </c>
      <c r="G25" s="398">
        <v>23.6</v>
      </c>
      <c r="H25" s="398">
        <v>23.1</v>
      </c>
      <c r="I25" s="22" t="s">
        <v>100</v>
      </c>
      <c r="J25" s="22" t="s">
        <v>100</v>
      </c>
      <c r="L25" s="614"/>
      <c r="M25" s="245"/>
    </row>
    <row r="26" spans="1:13" ht="15" customHeight="1" thickBot="1">
      <c r="A26" s="82" t="s">
        <v>397</v>
      </c>
      <c r="B26" s="69"/>
      <c r="C26" s="29"/>
      <c r="D26" s="29"/>
      <c r="F26" s="126">
        <v>27.6</v>
      </c>
      <c r="G26" s="126" t="s">
        <v>100</v>
      </c>
      <c r="H26" s="126" t="s">
        <v>100</v>
      </c>
      <c r="I26" s="133" t="s">
        <v>100</v>
      </c>
      <c r="J26" s="133" t="s">
        <v>100</v>
      </c>
      <c r="L26" s="614"/>
    </row>
    <row r="28" spans="1:13" ht="15" customHeight="1" thickBot="1">
      <c r="A28" s="136" t="s">
        <v>773</v>
      </c>
      <c r="B28" s="320" t="s">
        <v>253</v>
      </c>
      <c r="C28" s="697">
        <v>45657</v>
      </c>
      <c r="D28" s="698">
        <v>45291</v>
      </c>
      <c r="F28" s="136">
        <v>45473</v>
      </c>
      <c r="G28" s="137">
        <v>45107</v>
      </c>
      <c r="H28" s="137">
        <v>44742</v>
      </c>
      <c r="I28" s="137">
        <v>44377</v>
      </c>
      <c r="J28" s="137">
        <v>44012</v>
      </c>
      <c r="M28" s="245"/>
    </row>
    <row r="29" spans="1:13" ht="15" customHeight="1">
      <c r="A29" s="209" t="s">
        <v>398</v>
      </c>
      <c r="B29" s="22"/>
      <c r="C29" s="809">
        <v>5</v>
      </c>
      <c r="D29" s="699" t="s">
        <v>100</v>
      </c>
      <c r="F29" s="166">
        <v>6.8</v>
      </c>
      <c r="G29" s="166">
        <v>6.5</v>
      </c>
      <c r="H29" s="166">
        <v>7</v>
      </c>
      <c r="I29" s="166">
        <v>7.1</v>
      </c>
      <c r="J29" s="166">
        <v>7.9</v>
      </c>
      <c r="L29" s="614"/>
    </row>
    <row r="30" spans="1:13" ht="15" customHeight="1">
      <c r="A30" s="209" t="s">
        <v>399</v>
      </c>
      <c r="B30" s="22"/>
      <c r="C30" s="809">
        <v>32.1</v>
      </c>
      <c r="D30" s="699" t="s">
        <v>100</v>
      </c>
      <c r="F30" s="166">
        <v>32.200000000000003</v>
      </c>
      <c r="G30" s="166">
        <v>32.9</v>
      </c>
      <c r="H30" s="166">
        <v>32.299999999999997</v>
      </c>
      <c r="I30" s="166">
        <v>30.7</v>
      </c>
      <c r="J30" s="166">
        <v>30.8</v>
      </c>
      <c r="L30" s="614"/>
    </row>
    <row r="31" spans="1:13" ht="15" customHeight="1">
      <c r="A31" s="209" t="s">
        <v>400</v>
      </c>
      <c r="B31" s="22"/>
      <c r="C31" s="809">
        <v>34.6</v>
      </c>
      <c r="D31" s="699" t="s">
        <v>100</v>
      </c>
      <c r="F31" s="394">
        <v>33.299999999999997</v>
      </c>
      <c r="G31" s="394">
        <v>32.9</v>
      </c>
      <c r="H31" s="166">
        <v>32.5</v>
      </c>
      <c r="I31" s="166">
        <v>32.5</v>
      </c>
      <c r="J31" s="166">
        <v>31.9</v>
      </c>
      <c r="L31" s="614"/>
      <c r="M31" s="374"/>
    </row>
    <row r="32" spans="1:13" ht="15" customHeight="1">
      <c r="A32" s="209" t="s">
        <v>401</v>
      </c>
      <c r="B32" s="22"/>
      <c r="C32" s="809">
        <v>18.399999999999999</v>
      </c>
      <c r="D32" s="699" t="s">
        <v>100</v>
      </c>
      <c r="F32" s="166">
        <v>17.899999999999999</v>
      </c>
      <c r="G32" s="166">
        <v>18.2</v>
      </c>
      <c r="H32" s="166">
        <v>18.600000000000001</v>
      </c>
      <c r="I32" s="166">
        <v>19.899999999999999</v>
      </c>
      <c r="J32" s="166">
        <v>19.600000000000001</v>
      </c>
      <c r="L32" s="614"/>
    </row>
    <row r="33" spans="1:15" ht="15" customHeight="1">
      <c r="A33" s="209" t="s">
        <v>402</v>
      </c>
      <c r="B33" s="22"/>
      <c r="C33" s="809">
        <v>8.6999999999999993</v>
      </c>
      <c r="D33" s="699" t="s">
        <v>100</v>
      </c>
      <c r="F33" s="166">
        <v>8.6</v>
      </c>
      <c r="G33" s="166">
        <v>8.1999999999999993</v>
      </c>
      <c r="H33" s="166">
        <v>8.1</v>
      </c>
      <c r="I33" s="166">
        <v>8.6</v>
      </c>
      <c r="J33" s="166">
        <v>8.6</v>
      </c>
      <c r="L33" s="614"/>
    </row>
    <row r="34" spans="1:15" ht="15" customHeight="1" thickBot="1">
      <c r="A34" s="82" t="s">
        <v>403</v>
      </c>
      <c r="B34" s="11"/>
      <c r="C34" s="810">
        <v>1.2</v>
      </c>
      <c r="D34" s="700" t="s">
        <v>100</v>
      </c>
      <c r="F34" s="126">
        <v>1.2</v>
      </c>
      <c r="G34" s="126">
        <v>1.1000000000000001</v>
      </c>
      <c r="H34" s="126">
        <v>1</v>
      </c>
      <c r="I34" s="126">
        <v>1.1000000000000001</v>
      </c>
      <c r="J34" s="126">
        <v>1</v>
      </c>
      <c r="L34" s="614"/>
    </row>
    <row r="36" spans="1:15" ht="15" customHeight="1" thickBot="1">
      <c r="A36" s="136" t="s">
        <v>404</v>
      </c>
      <c r="B36" s="320" t="s">
        <v>253</v>
      </c>
      <c r="C36" s="727" t="s">
        <v>405</v>
      </c>
      <c r="D36" s="331" t="s">
        <v>406</v>
      </c>
      <c r="E36" s="331" t="s">
        <v>407</v>
      </c>
      <c r="F36" s="331" t="s">
        <v>408</v>
      </c>
      <c r="G36" s="331" t="s">
        <v>409</v>
      </c>
      <c r="L36" s="248"/>
    </row>
    <row r="37" spans="1:15" ht="15" customHeight="1" thickBot="1">
      <c r="A37" s="520" t="s">
        <v>410</v>
      </c>
      <c r="B37" s="270"/>
      <c r="C37" s="811">
        <v>39</v>
      </c>
      <c r="D37" s="456">
        <v>37</v>
      </c>
      <c r="E37" s="456">
        <v>36</v>
      </c>
      <c r="F37" s="126" t="s">
        <v>100</v>
      </c>
      <c r="G37" s="126" t="s">
        <v>100</v>
      </c>
      <c r="L37" s="614"/>
      <c r="M37" s="245"/>
      <c r="O37" s="376"/>
    </row>
    <row r="38" spans="1:15" ht="15" customHeight="1">
      <c r="C38" s="765"/>
      <c r="D38" s="29"/>
      <c r="M38" s="452"/>
    </row>
    <row r="39" spans="1:15" ht="15" customHeight="1" thickBot="1">
      <c r="A39" s="136" t="s">
        <v>790</v>
      </c>
      <c r="B39" s="320" t="s">
        <v>253</v>
      </c>
      <c r="C39" s="727" t="s">
        <v>405</v>
      </c>
      <c r="D39" s="331" t="s">
        <v>406</v>
      </c>
      <c r="E39" s="331" t="s">
        <v>407</v>
      </c>
      <c r="F39" s="331" t="s">
        <v>408</v>
      </c>
      <c r="G39" s="331" t="s">
        <v>409</v>
      </c>
    </row>
    <row r="40" spans="1:15" ht="15" customHeight="1">
      <c r="A40" s="81" t="s">
        <v>788</v>
      </c>
      <c r="B40" s="22"/>
      <c r="C40" s="812">
        <v>1.4</v>
      </c>
      <c r="D40" s="166">
        <v>1.2</v>
      </c>
      <c r="E40" s="166">
        <v>1</v>
      </c>
      <c r="F40" s="166">
        <v>0.91300000000000003</v>
      </c>
      <c r="G40" s="166">
        <v>0.8</v>
      </c>
      <c r="L40" s="614"/>
      <c r="M40" s="266"/>
      <c r="O40" s="376"/>
    </row>
    <row r="41" spans="1:15" ht="15" customHeight="1">
      <c r="A41" s="83" t="s">
        <v>786</v>
      </c>
      <c r="B41" s="22"/>
      <c r="C41" s="889">
        <v>7.9</v>
      </c>
      <c r="D41" s="166">
        <v>6.3</v>
      </c>
      <c r="E41" s="166">
        <v>7.6</v>
      </c>
      <c r="F41" s="166">
        <v>7.1</v>
      </c>
      <c r="G41" s="166">
        <v>6.5</v>
      </c>
      <c r="H41" s="771"/>
      <c r="I41" s="771"/>
      <c r="L41" s="614"/>
      <c r="M41" s="452"/>
    </row>
    <row r="42" spans="1:15" ht="15" customHeight="1" thickBot="1">
      <c r="A42" s="82" t="s">
        <v>411</v>
      </c>
      <c r="B42" s="11"/>
      <c r="C42" s="813">
        <v>4.2</v>
      </c>
      <c r="D42" s="126">
        <v>4.8</v>
      </c>
      <c r="E42" s="126">
        <v>5.0999999999999996</v>
      </c>
      <c r="F42" s="126">
        <v>4.8</v>
      </c>
      <c r="G42" s="126">
        <v>4.9000000000000004</v>
      </c>
      <c r="L42" s="614"/>
      <c r="M42" s="452"/>
    </row>
    <row r="43" spans="1:15" ht="15" customHeight="1">
      <c r="A43" s="427"/>
    </row>
    <row r="44" spans="1:15" ht="15" customHeight="1">
      <c r="A44" s="888"/>
      <c r="B44" s="72"/>
      <c r="C44" s="72"/>
      <c r="D44" s="72"/>
      <c r="F44" s="30"/>
      <c r="G44" s="30"/>
      <c r="H44" s="31"/>
      <c r="I44" s="31"/>
      <c r="J44" s="31"/>
      <c r="K44" s="31"/>
      <c r="L44" s="31"/>
    </row>
    <row r="45" spans="1:15" ht="12.75">
      <c r="A45" s="45" t="s">
        <v>412</v>
      </c>
      <c r="B45" s="454"/>
      <c r="C45" s="454"/>
      <c r="D45" s="454"/>
      <c r="F45" s="30"/>
      <c r="G45" s="30"/>
      <c r="H45" s="31"/>
      <c r="I45" s="31"/>
      <c r="J45" s="31"/>
      <c r="K45" s="31"/>
      <c r="L45" s="31"/>
    </row>
    <row r="46" spans="1:15" ht="12">
      <c r="A46" s="1" t="s">
        <v>774</v>
      </c>
      <c r="B46" s="2"/>
      <c r="C46" s="2"/>
      <c r="D46" s="2"/>
      <c r="F46" s="2"/>
      <c r="G46" s="2"/>
      <c r="H46" s="2"/>
      <c r="I46" s="2"/>
      <c r="J46" s="2"/>
      <c r="K46" s="84"/>
      <c r="L46" s="84"/>
    </row>
    <row r="47" spans="1:15" ht="12.75" customHeight="1">
      <c r="A47" s="455" t="s">
        <v>789</v>
      </c>
      <c r="B47" s="455"/>
      <c r="C47" s="455"/>
      <c r="D47" s="455"/>
      <c r="F47" s="455"/>
      <c r="G47" s="455"/>
      <c r="H47" s="455"/>
      <c r="I47" s="455"/>
      <c r="J47" s="455"/>
      <c r="K47" s="1"/>
      <c r="L47" s="1"/>
    </row>
    <row r="48" spans="1:15" ht="15" customHeight="1">
      <c r="A48" s="455"/>
    </row>
    <row r="49" spans="1:1" ht="15" customHeight="1">
      <c r="A49" s="455"/>
    </row>
  </sheetData>
  <conditionalFormatting sqref="F44:F45">
    <cfRule type="expression" dxfId="37" priority="1" stopIfTrue="1">
      <formula>#REF!&gt;0</formula>
    </cfRule>
  </conditionalFormatting>
  <conditionalFormatting sqref="F7:J7">
    <cfRule type="expression" dxfId="36" priority="2" stopIfTrue="1">
      <formula>#REF!&gt;0</formula>
    </cfRule>
  </conditionalFormatting>
  <conditionalFormatting sqref="G44:G45">
    <cfRule type="expression" dxfId="35" priority="6" stopIfTrue="1">
      <formula>#REF!&gt;0</formula>
    </cfRule>
  </conditionalFormatting>
  <pageMargins left="0.7" right="0.7" top="0.75" bottom="0.75" header="0.3" footer="0.3"/>
  <pageSetup paperSize="9" scale="69" fitToHeight="2" orientation="landscape" r:id="rId1"/>
  <headerFooter>
    <oddFooter>&amp;L&amp;1#&amp;"Arial"&amp;9&amp;K000000</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tabColor rgb="FFFFFF00"/>
    <pageSetUpPr fitToPage="1"/>
  </sheetPr>
  <dimension ref="A1:T30"/>
  <sheetViews>
    <sheetView showGridLines="0" zoomScaleNormal="100" workbookViewId="0"/>
  </sheetViews>
  <sheetFormatPr defaultRowHeight="15" customHeight="1"/>
  <cols>
    <col min="1" max="1" width="35.7109375" customWidth="1"/>
    <col min="2" max="2" width="14.85546875" style="64" customWidth="1"/>
    <col min="3" max="8" width="10.7109375" customWidth="1"/>
    <col min="9" max="9" width="11.85546875" style="64" customWidth="1"/>
    <col min="10" max="17" width="10.7109375" customWidth="1"/>
    <col min="20" max="20" width="78.28515625" customWidth="1"/>
  </cols>
  <sheetData>
    <row r="1" spans="1:20" ht="15" customHeight="1">
      <c r="A1" s="95" t="s">
        <v>0</v>
      </c>
    </row>
    <row r="3" spans="1:20" ht="15" customHeight="1">
      <c r="A3" s="230" t="s">
        <v>413</v>
      </c>
    </row>
    <row r="5" spans="1:20" ht="15" customHeight="1">
      <c r="C5" s="929"/>
      <c r="D5" s="929"/>
      <c r="E5" s="929"/>
      <c r="F5" s="929"/>
      <c r="G5" s="929"/>
      <c r="H5" s="929"/>
      <c r="J5" s="929"/>
      <c r="K5" s="929"/>
      <c r="L5" s="929"/>
      <c r="M5" s="929"/>
      <c r="N5" s="929"/>
      <c r="O5" s="929"/>
    </row>
    <row r="6" spans="1:20">
      <c r="A6" s="26"/>
      <c r="B6" s="73"/>
      <c r="C6" s="930">
        <v>45657</v>
      </c>
      <c r="D6" s="930"/>
      <c r="E6" s="930"/>
      <c r="F6" s="931">
        <v>45291</v>
      </c>
      <c r="G6" s="931"/>
      <c r="H6" s="931"/>
      <c r="J6" s="930">
        <v>45473</v>
      </c>
      <c r="K6" s="930"/>
      <c r="L6" s="930"/>
      <c r="M6" s="931">
        <v>45107</v>
      </c>
      <c r="N6" s="931"/>
      <c r="O6" s="931"/>
      <c r="R6" s="237"/>
      <c r="S6" s="237"/>
      <c r="T6" s="237"/>
    </row>
    <row r="7" spans="1:20" ht="27" customHeight="1" thickBot="1">
      <c r="A7" s="139" t="s">
        <v>414</v>
      </c>
      <c r="B7" s="140" t="s">
        <v>415</v>
      </c>
      <c r="C7" s="141" t="s">
        <v>191</v>
      </c>
      <c r="D7" s="141" t="s">
        <v>416</v>
      </c>
      <c r="E7" s="141" t="s">
        <v>417</v>
      </c>
      <c r="F7" s="141" t="s">
        <v>191</v>
      </c>
      <c r="G7" s="141" t="s">
        <v>416</v>
      </c>
      <c r="H7" s="141" t="s">
        <v>417</v>
      </c>
      <c r="J7" s="141" t="s">
        <v>191</v>
      </c>
      <c r="K7" s="141" t="s">
        <v>416</v>
      </c>
      <c r="L7" s="141" t="s">
        <v>417</v>
      </c>
      <c r="M7" s="141" t="s">
        <v>191</v>
      </c>
      <c r="N7" s="141" t="s">
        <v>416</v>
      </c>
      <c r="O7" s="141" t="s">
        <v>417</v>
      </c>
    </row>
    <row r="8" spans="1:20">
      <c r="A8" s="521" t="s">
        <v>418</v>
      </c>
      <c r="B8" s="522"/>
      <c r="C8" s="814">
        <v>14.3</v>
      </c>
      <c r="D8" s="814">
        <v>15.2</v>
      </c>
      <c r="E8" s="814">
        <v>13.5</v>
      </c>
      <c r="F8" s="523" t="s">
        <v>100</v>
      </c>
      <c r="G8" s="523" t="s">
        <v>100</v>
      </c>
      <c r="H8" s="523" t="s">
        <v>100</v>
      </c>
      <c r="J8" s="523">
        <v>27.5</v>
      </c>
      <c r="K8" s="523">
        <v>29.8</v>
      </c>
      <c r="L8" s="523">
        <v>25.6</v>
      </c>
      <c r="M8" s="523">
        <v>22.5</v>
      </c>
      <c r="N8" s="523">
        <v>24.4</v>
      </c>
      <c r="O8" s="523">
        <v>21.1</v>
      </c>
      <c r="Q8" s="29"/>
    </row>
    <row r="9" spans="1:20" ht="15" customHeight="1">
      <c r="A9" s="521" t="s">
        <v>419</v>
      </c>
      <c r="B9" s="522"/>
      <c r="C9" s="814">
        <v>15.9</v>
      </c>
      <c r="D9" s="814">
        <v>16.8</v>
      </c>
      <c r="E9" s="814">
        <v>14.9</v>
      </c>
      <c r="F9" s="523" t="s">
        <v>100</v>
      </c>
      <c r="G9" s="523" t="s">
        <v>100</v>
      </c>
      <c r="H9" s="523" t="s">
        <v>100</v>
      </c>
      <c r="J9" s="523">
        <v>25.8</v>
      </c>
      <c r="K9" s="523">
        <v>27.7</v>
      </c>
      <c r="L9" s="523">
        <v>23.7</v>
      </c>
      <c r="M9" s="523">
        <v>25</v>
      </c>
      <c r="N9" s="523">
        <v>27.4</v>
      </c>
      <c r="O9" s="523">
        <v>22.6</v>
      </c>
      <c r="Q9" s="29"/>
    </row>
    <row r="10" spans="1:20" ht="15" customHeight="1" thickBot="1">
      <c r="A10" s="82" t="s">
        <v>420</v>
      </c>
      <c r="B10" s="11"/>
      <c r="C10" s="815">
        <v>15.8</v>
      </c>
      <c r="D10" s="815">
        <v>16.8</v>
      </c>
      <c r="E10" s="815">
        <v>14.9</v>
      </c>
      <c r="F10" s="524" t="s">
        <v>100</v>
      </c>
      <c r="G10" s="524" t="s">
        <v>100</v>
      </c>
      <c r="H10" s="524" t="s">
        <v>100</v>
      </c>
      <c r="J10" s="524">
        <v>25.9</v>
      </c>
      <c r="K10" s="524">
        <v>27.8</v>
      </c>
      <c r="L10" s="524">
        <v>23.8</v>
      </c>
      <c r="M10" s="524">
        <v>24.9</v>
      </c>
      <c r="N10" s="524">
        <v>27.3</v>
      </c>
      <c r="O10" s="524">
        <v>22.5</v>
      </c>
      <c r="Q10" s="29"/>
    </row>
    <row r="11" spans="1:20" ht="15" customHeight="1">
      <c r="A11" s="32"/>
      <c r="B11" s="74"/>
      <c r="C11" s="142"/>
      <c r="D11" s="142"/>
      <c r="E11" s="142"/>
      <c r="F11" s="142"/>
      <c r="G11" s="142"/>
      <c r="H11" s="142"/>
      <c r="J11" s="142"/>
      <c r="K11" s="142"/>
      <c r="L11" s="142"/>
      <c r="M11" s="142"/>
      <c r="N11" s="142"/>
      <c r="O11" s="142"/>
    </row>
    <row r="12" spans="1:20" ht="15" customHeight="1" thickBot="1">
      <c r="A12" s="40" t="s">
        <v>421</v>
      </c>
      <c r="B12" s="320" t="s">
        <v>352</v>
      </c>
      <c r="C12" s="16">
        <v>45657</v>
      </c>
      <c r="D12" s="17">
        <v>45291</v>
      </c>
      <c r="J12" s="16">
        <v>45473</v>
      </c>
      <c r="K12" s="17">
        <v>45107</v>
      </c>
      <c r="L12" s="17">
        <v>44742</v>
      </c>
      <c r="M12" s="17">
        <v>44377</v>
      </c>
      <c r="N12" s="17">
        <v>44012</v>
      </c>
      <c r="O12" s="142"/>
      <c r="P12" s="50"/>
    </row>
    <row r="13" spans="1:20" ht="15" customHeight="1">
      <c r="A13" s="392" t="s">
        <v>422</v>
      </c>
      <c r="B13" s="247"/>
      <c r="C13" s="816">
        <v>4578</v>
      </c>
      <c r="D13" s="143">
        <v>3778</v>
      </c>
      <c r="J13" s="143">
        <v>13023</v>
      </c>
      <c r="K13" s="143">
        <v>13552</v>
      </c>
      <c r="L13" s="143">
        <v>2911</v>
      </c>
      <c r="M13" s="143">
        <v>6240</v>
      </c>
      <c r="N13" s="143">
        <v>1560</v>
      </c>
      <c r="O13" s="142"/>
      <c r="P13" s="29"/>
    </row>
    <row r="14" spans="1:20" ht="15" customHeight="1">
      <c r="A14" s="393" t="s">
        <v>423</v>
      </c>
      <c r="B14" s="330"/>
      <c r="C14" s="525">
        <v>5981</v>
      </c>
      <c r="D14" s="99" t="s">
        <v>100</v>
      </c>
      <c r="J14" s="99">
        <v>23408</v>
      </c>
      <c r="K14" s="99">
        <v>29567</v>
      </c>
      <c r="L14" s="99" t="s">
        <v>100</v>
      </c>
      <c r="M14" s="99" t="s">
        <v>100</v>
      </c>
      <c r="N14" s="99" t="s">
        <v>100</v>
      </c>
      <c r="P14" s="29"/>
      <c r="R14" s="50"/>
    </row>
    <row r="15" spans="1:20" ht="15" customHeight="1">
      <c r="A15" s="111" t="s">
        <v>424</v>
      </c>
      <c r="B15" s="70"/>
      <c r="C15" s="525">
        <v>1926</v>
      </c>
      <c r="D15" s="99" t="s">
        <v>100</v>
      </c>
      <c r="J15" s="99">
        <v>20609</v>
      </c>
      <c r="K15" s="99">
        <v>24682</v>
      </c>
      <c r="L15" s="99" t="s">
        <v>100</v>
      </c>
      <c r="M15" s="99" t="s">
        <v>100</v>
      </c>
      <c r="N15" s="99" t="s">
        <v>100</v>
      </c>
      <c r="P15" s="29"/>
      <c r="R15" s="50"/>
    </row>
    <row r="16" spans="1:20" ht="15" customHeight="1" thickBot="1">
      <c r="A16" s="25" t="s">
        <v>425</v>
      </c>
      <c r="B16" s="69"/>
      <c r="C16" s="526">
        <v>4055</v>
      </c>
      <c r="D16" s="105" t="s">
        <v>100</v>
      </c>
      <c r="J16" s="105">
        <v>2799</v>
      </c>
      <c r="K16" s="105">
        <v>4885</v>
      </c>
      <c r="L16" s="105" t="s">
        <v>100</v>
      </c>
      <c r="M16" s="105" t="s">
        <v>100</v>
      </c>
      <c r="N16" s="105" t="s">
        <v>100</v>
      </c>
      <c r="P16" s="29"/>
      <c r="R16" s="50"/>
    </row>
    <row r="17" spans="1:19" ht="15" customHeight="1">
      <c r="A17" s="527" t="s">
        <v>426</v>
      </c>
    </row>
    <row r="19" spans="1:19" ht="15" customHeight="1" thickBot="1">
      <c r="A19" s="15" t="s">
        <v>427</v>
      </c>
      <c r="B19" s="52"/>
      <c r="C19" s="16">
        <v>45657</v>
      </c>
      <c r="D19" s="17">
        <v>45291</v>
      </c>
      <c r="J19" s="16">
        <v>45473</v>
      </c>
      <c r="K19" s="17">
        <v>45107</v>
      </c>
      <c r="L19" s="17">
        <v>44742</v>
      </c>
      <c r="M19" s="17">
        <v>44377</v>
      </c>
      <c r="N19" s="17">
        <v>44012</v>
      </c>
    </row>
    <row r="20" spans="1:19" ht="15" customHeight="1">
      <c r="A20" s="13" t="s">
        <v>752</v>
      </c>
      <c r="B20" s="120" t="s">
        <v>428</v>
      </c>
      <c r="C20" s="807">
        <v>0.28000000000000003</v>
      </c>
      <c r="D20" s="145" t="s">
        <v>100</v>
      </c>
      <c r="J20" s="897">
        <v>0.23</v>
      </c>
      <c r="K20" s="145">
        <v>0.57999999999999996</v>
      </c>
      <c r="L20" s="145">
        <v>0.51</v>
      </c>
      <c r="M20" s="145">
        <v>0.72</v>
      </c>
      <c r="N20" s="146">
        <v>1.1200000000000001</v>
      </c>
      <c r="P20" s="29"/>
    </row>
    <row r="21" spans="1:19" ht="15" customHeight="1">
      <c r="A21" s="13" t="s">
        <v>429</v>
      </c>
      <c r="B21" s="120" t="s">
        <v>430</v>
      </c>
      <c r="C21" s="801">
        <v>10.1</v>
      </c>
      <c r="D21" s="254" t="s">
        <v>100</v>
      </c>
      <c r="J21" s="254">
        <v>10.199999999999999</v>
      </c>
      <c r="K21" s="254">
        <v>9.19</v>
      </c>
      <c r="L21" s="147">
        <v>8.6999999999999993</v>
      </c>
      <c r="M21" s="147">
        <v>7.8</v>
      </c>
      <c r="N21" s="122">
        <v>8.4</v>
      </c>
      <c r="P21" s="29"/>
    </row>
    <row r="22" spans="1:19" ht="15" customHeight="1" thickBot="1">
      <c r="A22" s="3" t="s">
        <v>754</v>
      </c>
      <c r="B22" s="11" t="s">
        <v>352</v>
      </c>
      <c r="C22" s="817">
        <v>31798</v>
      </c>
      <c r="D22" s="148" t="s">
        <v>100</v>
      </c>
      <c r="J22" s="148">
        <v>55076</v>
      </c>
      <c r="K22" s="148">
        <v>56814</v>
      </c>
      <c r="L22" s="148">
        <v>59575</v>
      </c>
      <c r="M22" s="148">
        <v>51926</v>
      </c>
      <c r="N22" s="148">
        <v>49385</v>
      </c>
      <c r="P22" s="29"/>
      <c r="S22" s="50"/>
    </row>
    <row r="24" spans="1:19" ht="15" customHeight="1">
      <c r="A24" s="2" t="s">
        <v>412</v>
      </c>
    </row>
    <row r="25" spans="1:19" ht="15" customHeight="1">
      <c r="A25" s="2" t="s">
        <v>753</v>
      </c>
    </row>
    <row r="26" spans="1:19" ht="15" customHeight="1">
      <c r="A26" s="2"/>
      <c r="B26" s="84"/>
      <c r="C26" s="84"/>
      <c r="D26" s="84"/>
      <c r="J26" s="84"/>
      <c r="K26" s="84"/>
      <c r="M26" s="50"/>
    </row>
    <row r="27" spans="1:19" ht="15" customHeight="1">
      <c r="A27" s="2"/>
    </row>
    <row r="30" spans="1:19" ht="15" customHeight="1">
      <c r="A30" s="265"/>
    </row>
  </sheetData>
  <mergeCells count="6">
    <mergeCell ref="J5:O5"/>
    <mergeCell ref="J6:L6"/>
    <mergeCell ref="M6:O6"/>
    <mergeCell ref="C6:E6"/>
    <mergeCell ref="F6:H6"/>
    <mergeCell ref="C5:H5"/>
  </mergeCells>
  <conditionalFormatting sqref="C11:G11 H11:H13">
    <cfRule type="expression" dxfId="34" priority="4" stopIfTrue="1">
      <formula>#REF!&gt;0</formula>
    </cfRule>
  </conditionalFormatting>
  <conditionalFormatting sqref="C14:G15">
    <cfRule type="expression" dxfId="33" priority="3" stopIfTrue="1">
      <formula>#REF!&gt;0</formula>
    </cfRule>
  </conditionalFormatting>
  <conditionalFormatting sqref="C20:G22">
    <cfRule type="expression" dxfId="32" priority="1" stopIfTrue="1">
      <formula>#REF!&gt;0</formula>
    </cfRule>
  </conditionalFormatting>
  <conditionalFormatting sqref="F8:H10">
    <cfRule type="expression" dxfId="31" priority="2" stopIfTrue="1">
      <formula>#REF!&gt;0</formula>
    </cfRule>
  </conditionalFormatting>
  <conditionalFormatting sqref="J11:N11 O11:O13">
    <cfRule type="expression" dxfId="30" priority="19" stopIfTrue="1">
      <formula>#REF!&gt;0</formula>
    </cfRule>
  </conditionalFormatting>
  <conditionalFormatting sqref="J14:N15">
    <cfRule type="expression" dxfId="29" priority="16" stopIfTrue="1">
      <formula>#REF!&gt;0</formula>
    </cfRule>
  </conditionalFormatting>
  <conditionalFormatting sqref="J20:N22">
    <cfRule type="expression" dxfId="28" priority="8" stopIfTrue="1">
      <formula>#REF!&gt;0</formula>
    </cfRule>
  </conditionalFormatting>
  <conditionalFormatting sqref="J8:O10">
    <cfRule type="expression" dxfId="27" priority="10" stopIfTrue="1">
      <formula>#REF!&gt;0</formula>
    </cfRule>
  </conditionalFormatting>
  <hyperlinks>
    <hyperlink ref="A17" r:id="rId1" location="GOVERNANCE!A1" xr:uid="{0055B68F-6D40-40F6-BB1A-0AD8855F2A56}"/>
  </hyperlinks>
  <pageMargins left="0.7" right="0.7" top="0.75" bottom="0.75" header="0.3" footer="0.3"/>
  <pageSetup paperSize="9" scale="64" orientation="landscape" r:id="rId2"/>
  <headerFooter>
    <oddFooter>&amp;L&amp;1#&amp;"Arial"&amp;9&amp;K000000</oddFooter>
  </headerFooter>
  <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tabColor rgb="FFFFFF00"/>
    <pageSetUpPr fitToPage="1"/>
  </sheetPr>
  <dimension ref="A1:P69"/>
  <sheetViews>
    <sheetView showGridLines="0" zoomScaleNormal="100" workbookViewId="0">
      <selection activeCell="N31" sqref="N31"/>
    </sheetView>
  </sheetViews>
  <sheetFormatPr defaultRowHeight="15" customHeight="1"/>
  <cols>
    <col min="1" max="1" width="43.140625" customWidth="1"/>
    <col min="2" max="3" width="16.42578125" style="64" customWidth="1"/>
    <col min="4" max="4" width="10.7109375" customWidth="1"/>
    <col min="5" max="5" width="7.140625" customWidth="1"/>
    <col min="6" max="10" width="10.7109375" customWidth="1"/>
    <col min="11" max="14" width="9.85546875" customWidth="1"/>
  </cols>
  <sheetData>
    <row r="1" spans="1:16" ht="15" customHeight="1">
      <c r="A1" s="95" t="s">
        <v>0</v>
      </c>
    </row>
    <row r="3" spans="1:16" ht="15" customHeight="1">
      <c r="A3" s="229" t="s">
        <v>431</v>
      </c>
    </row>
    <row r="4" spans="1:16" ht="15" customHeight="1">
      <c r="A4" s="229"/>
      <c r="N4" s="265"/>
    </row>
    <row r="5" spans="1:16" ht="15" customHeight="1">
      <c r="D5" s="260"/>
      <c r="F5" s="260"/>
      <c r="G5" s="260"/>
      <c r="H5" s="260"/>
      <c r="I5" s="260"/>
      <c r="J5" s="260"/>
    </row>
    <row r="6" spans="1:16" ht="15" customHeight="1" thickBot="1">
      <c r="A6" s="40" t="s">
        <v>432</v>
      </c>
      <c r="B6" s="52"/>
      <c r="C6" s="16">
        <v>45657</v>
      </c>
      <c r="D6" s="17">
        <v>45291</v>
      </c>
      <c r="F6" s="16">
        <v>45473</v>
      </c>
      <c r="G6" s="17">
        <v>45107</v>
      </c>
      <c r="H6" s="17">
        <v>44742</v>
      </c>
      <c r="I6" s="17">
        <v>44377</v>
      </c>
      <c r="J6" s="17">
        <v>44012</v>
      </c>
      <c r="M6" s="50"/>
      <c r="N6" s="50"/>
    </row>
    <row r="7" spans="1:16" ht="15" customHeight="1">
      <c r="A7" s="150" t="s">
        <v>433</v>
      </c>
      <c r="B7" s="402" t="s">
        <v>434</v>
      </c>
      <c r="C7" s="822">
        <v>18</v>
      </c>
      <c r="D7" s="151" t="s">
        <v>100</v>
      </c>
      <c r="F7" s="151">
        <v>17.602</v>
      </c>
      <c r="G7" s="151">
        <v>17.11</v>
      </c>
      <c r="H7" s="151">
        <v>16.600000000000001</v>
      </c>
      <c r="I7" s="152">
        <v>16.7</v>
      </c>
      <c r="J7" s="152">
        <v>17.3</v>
      </c>
      <c r="L7" s="50"/>
      <c r="M7" s="376"/>
    </row>
    <row r="8" spans="1:16" ht="15" customHeight="1">
      <c r="A8" s="271" t="s">
        <v>435</v>
      </c>
      <c r="B8" s="54"/>
      <c r="C8" s="818">
        <v>14.6</v>
      </c>
      <c r="D8" s="151">
        <v>14.1</v>
      </c>
      <c r="F8" s="151">
        <v>14.302</v>
      </c>
      <c r="G8" s="151">
        <v>13.81</v>
      </c>
      <c r="H8" s="151">
        <v>13.2</v>
      </c>
      <c r="I8" s="152">
        <v>13.3</v>
      </c>
      <c r="J8" s="152">
        <v>13.9</v>
      </c>
      <c r="L8" s="614"/>
      <c r="M8" s="50"/>
    </row>
    <row r="9" spans="1:16" ht="15" customHeight="1">
      <c r="A9" s="34" t="s">
        <v>436</v>
      </c>
      <c r="B9" s="55"/>
      <c r="C9" s="818">
        <v>1.2</v>
      </c>
      <c r="D9" s="153" t="s">
        <v>100</v>
      </c>
      <c r="F9" s="153">
        <v>1.2</v>
      </c>
      <c r="G9" s="153">
        <v>1.2</v>
      </c>
      <c r="H9" s="153">
        <v>1.3</v>
      </c>
      <c r="I9" s="154">
        <v>1.3</v>
      </c>
      <c r="J9" s="154">
        <v>1.4</v>
      </c>
      <c r="L9" s="614"/>
    </row>
    <row r="10" spans="1:16" ht="15" customHeight="1">
      <c r="A10" s="391" t="s">
        <v>437</v>
      </c>
      <c r="B10" s="337"/>
      <c r="C10" s="819">
        <v>2.2000000000000002</v>
      </c>
      <c r="D10" s="336" t="s">
        <v>100</v>
      </c>
      <c r="F10" s="336">
        <v>2.1</v>
      </c>
      <c r="G10" s="336">
        <v>2.1</v>
      </c>
      <c r="H10" s="337">
        <v>2.1</v>
      </c>
      <c r="I10" s="337">
        <v>2.1</v>
      </c>
      <c r="J10" s="457">
        <v>2</v>
      </c>
      <c r="L10" s="614"/>
    </row>
    <row r="11" spans="1:16" ht="15" customHeight="1">
      <c r="A11" s="156" t="s">
        <v>438</v>
      </c>
      <c r="B11" s="403" t="s">
        <v>434</v>
      </c>
      <c r="C11" s="818">
        <v>9.5</v>
      </c>
      <c r="D11" s="125">
        <v>9</v>
      </c>
      <c r="F11" s="125">
        <v>9.3000000000000007</v>
      </c>
      <c r="G11" s="125">
        <v>8.6999999999999993</v>
      </c>
      <c r="H11" s="125">
        <v>8</v>
      </c>
      <c r="I11" s="157">
        <v>7.6</v>
      </c>
      <c r="J11" s="125">
        <v>7.4</v>
      </c>
      <c r="L11" s="614"/>
    </row>
    <row r="12" spans="1:16" ht="15" customHeight="1">
      <c r="A12" s="33" t="s">
        <v>439</v>
      </c>
      <c r="B12" s="403"/>
      <c r="C12" s="818">
        <v>8.8000000000000007</v>
      </c>
      <c r="D12" s="125">
        <v>8.1999999999999993</v>
      </c>
      <c r="F12" s="125">
        <v>8.5</v>
      </c>
      <c r="G12" s="125">
        <v>7.8</v>
      </c>
      <c r="H12" s="125">
        <v>6.9</v>
      </c>
      <c r="I12" s="157">
        <v>6.4</v>
      </c>
      <c r="J12" s="125">
        <v>6.1</v>
      </c>
      <c r="L12" s="614"/>
    </row>
    <row r="13" spans="1:16" ht="15" customHeight="1">
      <c r="A13" s="34" t="s">
        <v>748</v>
      </c>
      <c r="B13" s="403" t="s">
        <v>168</v>
      </c>
      <c r="C13" s="820">
        <v>101</v>
      </c>
      <c r="D13" s="124">
        <v>82.7</v>
      </c>
      <c r="F13" s="125">
        <v>91.1</v>
      </c>
      <c r="G13" s="125">
        <v>80.2</v>
      </c>
      <c r="H13" s="124">
        <v>62.5</v>
      </c>
      <c r="I13" s="125">
        <v>49</v>
      </c>
      <c r="J13" s="125" t="s">
        <v>100</v>
      </c>
      <c r="L13" s="614"/>
      <c r="P13" s="50"/>
    </row>
    <row r="14" spans="1:16" ht="15" customHeight="1">
      <c r="A14" s="391" t="s">
        <v>771</v>
      </c>
      <c r="B14" s="887" t="s">
        <v>352</v>
      </c>
      <c r="C14" s="819">
        <v>44.7</v>
      </c>
      <c r="D14" s="871">
        <v>43.5</v>
      </c>
      <c r="F14" s="336">
        <v>41.9</v>
      </c>
      <c r="G14" s="336">
        <v>39.1</v>
      </c>
      <c r="H14" s="337">
        <v>36.200000000000003</v>
      </c>
      <c r="I14" s="337">
        <v>34</v>
      </c>
      <c r="J14" s="457">
        <v>31.2</v>
      </c>
      <c r="L14" s="614"/>
      <c r="P14" s="50"/>
    </row>
    <row r="15" spans="1:16" ht="15" customHeight="1">
      <c r="A15" s="156" t="s">
        <v>440</v>
      </c>
      <c r="B15" s="403" t="s">
        <v>253</v>
      </c>
      <c r="C15" s="821"/>
      <c r="D15" s="695" t="s">
        <v>100</v>
      </c>
      <c r="F15" s="274"/>
      <c r="G15" s="274"/>
      <c r="H15" s="274"/>
      <c r="I15" s="275"/>
      <c r="J15" s="274"/>
      <c r="P15" s="376"/>
    </row>
    <row r="16" spans="1:16" ht="15" customHeight="1">
      <c r="A16" s="34" t="s">
        <v>441</v>
      </c>
      <c r="B16" s="276"/>
      <c r="C16" s="822">
        <v>26.5</v>
      </c>
      <c r="D16" s="695">
        <v>26.3</v>
      </c>
      <c r="F16" s="151">
        <v>25.5</v>
      </c>
      <c r="G16" s="151">
        <v>25.4</v>
      </c>
      <c r="H16" s="151">
        <v>25.5</v>
      </c>
      <c r="I16" s="152">
        <v>24.3</v>
      </c>
      <c r="J16" s="632">
        <v>23.5</v>
      </c>
      <c r="L16" s="614"/>
      <c r="P16" s="50"/>
    </row>
    <row r="17" spans="1:16" ht="15" customHeight="1" thickBot="1">
      <c r="A17" s="460" t="s">
        <v>442</v>
      </c>
      <c r="B17" s="277"/>
      <c r="C17" s="823">
        <v>34.6</v>
      </c>
      <c r="D17" s="696">
        <v>35</v>
      </c>
      <c r="F17" s="155">
        <v>35.5</v>
      </c>
      <c r="G17" s="155">
        <v>34.6</v>
      </c>
      <c r="H17" s="155">
        <v>34.4</v>
      </c>
      <c r="I17" s="155">
        <v>34.6</v>
      </c>
      <c r="J17" s="155">
        <v>34.9</v>
      </c>
      <c r="L17" s="614"/>
    </row>
    <row r="18" spans="1:16" ht="15" customHeight="1">
      <c r="A18" s="158"/>
      <c r="B18" s="57"/>
      <c r="C18" s="763"/>
      <c r="D18" s="37"/>
      <c r="F18" s="37"/>
      <c r="G18" s="37"/>
      <c r="H18" s="37"/>
      <c r="I18" s="37"/>
      <c r="J18" s="37"/>
    </row>
    <row r="19" spans="1:16" ht="15" customHeight="1" thickBot="1">
      <c r="A19" s="40" t="s">
        <v>443</v>
      </c>
      <c r="B19" s="52" t="s">
        <v>352</v>
      </c>
      <c r="C19" s="16">
        <v>45657</v>
      </c>
      <c r="D19" s="17">
        <v>45291</v>
      </c>
      <c r="F19" s="16">
        <v>45473</v>
      </c>
      <c r="G19" s="17">
        <v>45107</v>
      </c>
      <c r="H19" s="17">
        <v>44742</v>
      </c>
      <c r="I19" s="17">
        <v>44377</v>
      </c>
      <c r="J19" s="17">
        <v>44012</v>
      </c>
      <c r="P19" s="376"/>
    </row>
    <row r="20" spans="1:16" ht="15" customHeight="1">
      <c r="A20" s="156" t="s">
        <v>444</v>
      </c>
      <c r="B20" s="375"/>
      <c r="C20" s="824"/>
      <c r="D20" s="332"/>
      <c r="F20" s="332"/>
      <c r="G20" s="332"/>
      <c r="H20" s="333"/>
      <c r="I20" s="333"/>
      <c r="J20" s="333"/>
      <c r="L20" s="50"/>
    </row>
    <row r="21" spans="1:16" ht="15" customHeight="1">
      <c r="A21" s="272" t="s">
        <v>445</v>
      </c>
      <c r="B21" s="129"/>
      <c r="C21" s="818">
        <v>6.9</v>
      </c>
      <c r="D21" s="125">
        <v>4.4000000000000004</v>
      </c>
      <c r="F21" s="125">
        <v>8.4</v>
      </c>
      <c r="G21" s="125">
        <v>3.9</v>
      </c>
      <c r="H21" s="129">
        <v>4.5</v>
      </c>
      <c r="I21" s="334">
        <v>0.8</v>
      </c>
      <c r="J21" s="334">
        <v>-2.9</v>
      </c>
      <c r="L21" s="614"/>
    </row>
    <row r="22" spans="1:16" ht="15" customHeight="1">
      <c r="A22" s="46" t="s">
        <v>446</v>
      </c>
      <c r="B22" s="129"/>
      <c r="C22" s="818" t="s">
        <v>447</v>
      </c>
      <c r="D22" s="125" t="s">
        <v>447</v>
      </c>
      <c r="F22" s="125" t="s">
        <v>448</v>
      </c>
      <c r="G22" s="125" t="s">
        <v>449</v>
      </c>
      <c r="H22" s="124" t="s">
        <v>450</v>
      </c>
      <c r="I22" s="124" t="s">
        <v>450</v>
      </c>
      <c r="J22" s="124" t="s">
        <v>450</v>
      </c>
      <c r="L22" s="614"/>
    </row>
    <row r="23" spans="1:16" ht="15" customHeight="1">
      <c r="A23" s="388" t="s">
        <v>451</v>
      </c>
      <c r="B23" s="129"/>
      <c r="C23" s="818">
        <v>10.8</v>
      </c>
      <c r="D23" s="125">
        <v>10</v>
      </c>
      <c r="F23" s="125">
        <v>12</v>
      </c>
      <c r="G23" s="125">
        <v>11.1</v>
      </c>
      <c r="H23" s="124">
        <v>16.8</v>
      </c>
      <c r="I23" s="124">
        <v>19</v>
      </c>
      <c r="J23" s="124">
        <v>17.2</v>
      </c>
      <c r="L23" s="614"/>
    </row>
    <row r="24" spans="1:16" ht="15" customHeight="1">
      <c r="A24" s="389" t="s">
        <v>446</v>
      </c>
      <c r="B24" s="129"/>
      <c r="C24" s="818" t="s">
        <v>447</v>
      </c>
      <c r="D24" s="125" t="s">
        <v>452</v>
      </c>
      <c r="F24" s="125" t="s">
        <v>448</v>
      </c>
      <c r="G24" s="125" t="s">
        <v>449</v>
      </c>
      <c r="H24" s="124" t="s">
        <v>453</v>
      </c>
      <c r="I24" s="124" t="s">
        <v>453</v>
      </c>
      <c r="J24" s="124" t="s">
        <v>453</v>
      </c>
      <c r="L24" s="614"/>
    </row>
    <row r="25" spans="1:16" ht="15" customHeight="1">
      <c r="A25" s="390" t="s">
        <v>454</v>
      </c>
      <c r="B25" s="129"/>
      <c r="C25" s="818">
        <v>26.7</v>
      </c>
      <c r="D25" s="125">
        <v>25.7</v>
      </c>
      <c r="F25" s="125">
        <v>29.3</v>
      </c>
      <c r="G25" s="125">
        <v>26.2</v>
      </c>
      <c r="H25" s="129">
        <v>30.7</v>
      </c>
      <c r="I25" s="125">
        <v>30</v>
      </c>
      <c r="J25" s="125">
        <v>28.6</v>
      </c>
      <c r="L25" s="614"/>
    </row>
    <row r="26" spans="1:16" ht="15" customHeight="1">
      <c r="A26" s="389" t="s">
        <v>446</v>
      </c>
      <c r="B26" s="129"/>
      <c r="C26" s="818" t="s">
        <v>447</v>
      </c>
      <c r="D26" s="125" t="s">
        <v>447</v>
      </c>
      <c r="F26" s="125" t="s">
        <v>448</v>
      </c>
      <c r="G26" s="125" t="s">
        <v>449</v>
      </c>
      <c r="H26" s="124" t="s">
        <v>449</v>
      </c>
      <c r="I26" s="124" t="s">
        <v>449</v>
      </c>
      <c r="J26" s="124" t="s">
        <v>449</v>
      </c>
      <c r="L26" s="614"/>
    </row>
    <row r="27" spans="1:16" ht="15" customHeight="1">
      <c r="A27" s="272" t="s">
        <v>455</v>
      </c>
      <c r="B27" s="129"/>
      <c r="C27" s="818">
        <v>1.8</v>
      </c>
      <c r="D27" s="125">
        <v>3.1</v>
      </c>
      <c r="F27" s="125" t="s">
        <v>456</v>
      </c>
      <c r="G27" s="125">
        <v>7.5</v>
      </c>
      <c r="H27" s="335">
        <v>-3.2</v>
      </c>
      <c r="I27" s="334">
        <v>-5.8</v>
      </c>
      <c r="J27" s="355">
        <v>-14.3</v>
      </c>
      <c r="L27" s="614"/>
    </row>
    <row r="28" spans="1:16" ht="15" customHeight="1">
      <c r="A28" s="46" t="s">
        <v>446</v>
      </c>
      <c r="B28" s="129"/>
      <c r="C28" s="818" t="s">
        <v>447</v>
      </c>
      <c r="D28" s="125" t="s">
        <v>447</v>
      </c>
      <c r="F28" s="125" t="s">
        <v>457</v>
      </c>
      <c r="G28" s="125" t="s">
        <v>449</v>
      </c>
      <c r="H28" s="129" t="s">
        <v>449</v>
      </c>
      <c r="I28" s="129" t="s">
        <v>449</v>
      </c>
      <c r="J28" s="124" t="s">
        <v>458</v>
      </c>
      <c r="L28" s="614"/>
    </row>
    <row r="29" spans="1:16" ht="15" customHeight="1">
      <c r="A29" s="272" t="s">
        <v>459</v>
      </c>
      <c r="B29" s="129"/>
      <c r="C29" s="818">
        <v>37.799999999999997</v>
      </c>
      <c r="D29" s="125">
        <v>55.4</v>
      </c>
      <c r="F29" s="125">
        <v>49.1</v>
      </c>
      <c r="G29" s="125">
        <v>52.3</v>
      </c>
      <c r="H29" s="335">
        <v>36.5</v>
      </c>
      <c r="I29" s="334">
        <v>44</v>
      </c>
      <c r="J29" s="355">
        <v>34.799999999999997</v>
      </c>
      <c r="L29" s="614"/>
      <c r="M29" s="265"/>
    </row>
    <row r="30" spans="1:16" ht="15" customHeight="1">
      <c r="A30" s="391" t="s">
        <v>446</v>
      </c>
      <c r="B30" s="337"/>
      <c r="C30" s="819" t="s">
        <v>452</v>
      </c>
      <c r="D30" s="336" t="s">
        <v>447</v>
      </c>
      <c r="F30" s="336" t="s">
        <v>448</v>
      </c>
      <c r="G30" s="336" t="s">
        <v>449</v>
      </c>
      <c r="H30" s="337" t="s">
        <v>450</v>
      </c>
      <c r="I30" s="337" t="s">
        <v>449</v>
      </c>
      <c r="J30" s="457" t="s">
        <v>453</v>
      </c>
      <c r="L30" s="614"/>
      <c r="M30" s="249"/>
    </row>
    <row r="31" spans="1:16" ht="15" customHeight="1">
      <c r="A31" s="38" t="s">
        <v>460</v>
      </c>
      <c r="B31" s="58"/>
      <c r="C31" s="825"/>
      <c r="D31" s="338"/>
      <c r="F31" s="338"/>
      <c r="G31" s="338"/>
      <c r="H31" s="339"/>
      <c r="I31" s="340"/>
      <c r="J31" s="340"/>
    </row>
    <row r="32" spans="1:16" ht="15" customHeight="1">
      <c r="A32" s="6" t="s">
        <v>445</v>
      </c>
      <c r="B32" s="59"/>
      <c r="C32" s="818">
        <v>-0.7</v>
      </c>
      <c r="D32" s="125" t="s">
        <v>100</v>
      </c>
      <c r="F32" s="125">
        <v>3.6</v>
      </c>
      <c r="G32" s="125">
        <v>12.8</v>
      </c>
      <c r="H32" s="341">
        <v>19.5</v>
      </c>
      <c r="I32" s="342">
        <v>11.8</v>
      </c>
      <c r="J32" s="342">
        <v>9.4</v>
      </c>
      <c r="L32" s="614"/>
    </row>
    <row r="33" spans="1:15" ht="15" customHeight="1">
      <c r="A33" s="27" t="s">
        <v>446</v>
      </c>
      <c r="B33" s="56"/>
      <c r="C33" s="819" t="s">
        <v>730</v>
      </c>
      <c r="D33" s="336" t="s">
        <v>100</v>
      </c>
      <c r="F33" s="336" t="s">
        <v>461</v>
      </c>
      <c r="G33" s="336" t="s">
        <v>462</v>
      </c>
      <c r="H33" s="337" t="s">
        <v>462</v>
      </c>
      <c r="I33" s="337" t="s">
        <v>463</v>
      </c>
      <c r="J33" s="337" t="s">
        <v>462</v>
      </c>
      <c r="L33" s="614"/>
    </row>
    <row r="34" spans="1:15" ht="15" customHeight="1">
      <c r="A34" s="156" t="s">
        <v>464</v>
      </c>
      <c r="B34" s="58"/>
      <c r="C34" s="825"/>
      <c r="D34" s="125"/>
      <c r="F34" s="125"/>
      <c r="G34" s="125"/>
      <c r="H34" s="339"/>
      <c r="I34" s="340"/>
      <c r="J34" s="340"/>
    </row>
    <row r="35" spans="1:15" ht="15" customHeight="1">
      <c r="A35" s="272" t="s">
        <v>445</v>
      </c>
      <c r="B35" s="59"/>
      <c r="C35" s="818">
        <v>24.1</v>
      </c>
      <c r="D35" s="125">
        <v>23.2</v>
      </c>
      <c r="F35" s="125">
        <v>21.3</v>
      </c>
      <c r="G35" s="125">
        <v>23.6</v>
      </c>
      <c r="H35" s="343">
        <v>29.5</v>
      </c>
      <c r="I35" s="342">
        <v>32.5</v>
      </c>
      <c r="J35" s="125">
        <v>32</v>
      </c>
      <c r="L35" s="614"/>
      <c r="M35" s="50"/>
    </row>
    <row r="36" spans="1:15" ht="15" customHeight="1">
      <c r="A36" s="377" t="s">
        <v>446</v>
      </c>
      <c r="B36" s="258"/>
      <c r="C36" s="818" t="s">
        <v>465</v>
      </c>
      <c r="D36" s="125" t="s">
        <v>465</v>
      </c>
      <c r="F36" s="125" t="s">
        <v>466</v>
      </c>
      <c r="G36" s="125" t="s">
        <v>462</v>
      </c>
      <c r="H36" s="124" t="s">
        <v>462</v>
      </c>
      <c r="I36" s="124" t="s">
        <v>462</v>
      </c>
      <c r="J36" s="124" t="s">
        <v>462</v>
      </c>
      <c r="L36" s="614"/>
    </row>
    <row r="37" spans="1:15" ht="15" customHeight="1">
      <c r="A37" s="272" t="s">
        <v>467</v>
      </c>
      <c r="B37" s="59"/>
      <c r="C37" s="865">
        <v>5.3</v>
      </c>
      <c r="D37" s="334">
        <v>1.2</v>
      </c>
      <c r="F37" s="334">
        <v>5.2</v>
      </c>
      <c r="G37" s="334">
        <v>-0.5</v>
      </c>
      <c r="H37" s="335">
        <v>-7.4</v>
      </c>
      <c r="I37" s="342">
        <v>4</v>
      </c>
      <c r="J37" s="344">
        <v>4.2</v>
      </c>
      <c r="L37" s="614"/>
    </row>
    <row r="38" spans="1:15" ht="15" customHeight="1" thickBot="1">
      <c r="A38" s="378" t="s">
        <v>446</v>
      </c>
      <c r="B38" s="259"/>
      <c r="C38" s="802" t="s">
        <v>448</v>
      </c>
      <c r="D38" s="126" t="s">
        <v>448</v>
      </c>
      <c r="F38" s="126" t="s">
        <v>447</v>
      </c>
      <c r="G38" s="126" t="s">
        <v>449</v>
      </c>
      <c r="H38" s="126" t="s">
        <v>449</v>
      </c>
      <c r="I38" s="126" t="s">
        <v>449</v>
      </c>
      <c r="J38" s="126" t="s">
        <v>447</v>
      </c>
      <c r="L38" s="614"/>
    </row>
    <row r="41" spans="1:15" ht="15" customHeight="1" thickBot="1">
      <c r="A41" s="8" t="s">
        <v>468</v>
      </c>
      <c r="B41" s="320" t="s">
        <v>352</v>
      </c>
      <c r="C41" s="50"/>
      <c r="D41" s="50"/>
      <c r="F41" s="16">
        <v>45473</v>
      </c>
      <c r="G41" s="17">
        <v>45107</v>
      </c>
      <c r="H41" s="17">
        <v>44742</v>
      </c>
      <c r="I41" s="17">
        <v>44377</v>
      </c>
      <c r="J41" s="17">
        <v>44012</v>
      </c>
      <c r="K41" s="641"/>
      <c r="L41" s="641"/>
      <c r="M41" s="376"/>
    </row>
    <row r="42" spans="1:15" ht="15" customHeight="1">
      <c r="A42" s="86" t="s">
        <v>469</v>
      </c>
      <c r="B42" s="54"/>
      <c r="C42" s="50"/>
      <c r="D42" s="50"/>
      <c r="F42" s="159">
        <v>538954</v>
      </c>
      <c r="G42" s="159">
        <v>921855</v>
      </c>
      <c r="H42" s="159">
        <v>984493</v>
      </c>
      <c r="I42" s="159">
        <v>1211808</v>
      </c>
      <c r="J42" s="159">
        <v>1182699</v>
      </c>
      <c r="K42" s="640"/>
      <c r="L42" s="717"/>
      <c r="M42" s="376"/>
      <c r="N42" s="50"/>
    </row>
    <row r="43" spans="1:15">
      <c r="A43" s="33" t="s">
        <v>470</v>
      </c>
      <c r="B43" s="54" t="s">
        <v>253</v>
      </c>
      <c r="C43" s="50"/>
      <c r="D43" s="50"/>
      <c r="F43" s="159">
        <v>90</v>
      </c>
      <c r="G43" s="159">
        <v>93</v>
      </c>
      <c r="H43" s="159">
        <v>94</v>
      </c>
      <c r="I43" s="159">
        <v>96</v>
      </c>
      <c r="J43" s="159">
        <v>96</v>
      </c>
      <c r="K43" s="640"/>
      <c r="L43" s="640"/>
      <c r="M43" s="383"/>
    </row>
    <row r="44" spans="1:15" ht="15" customHeight="1">
      <c r="A44" s="48" t="s">
        <v>471</v>
      </c>
      <c r="B44" s="55"/>
      <c r="C44" s="50"/>
      <c r="D44" s="50"/>
      <c r="F44" s="159">
        <v>8359</v>
      </c>
      <c r="G44" s="159">
        <v>6871</v>
      </c>
      <c r="H44" s="160">
        <v>5384</v>
      </c>
      <c r="I44" s="160">
        <v>5419</v>
      </c>
      <c r="J44" s="160">
        <v>6455</v>
      </c>
      <c r="K44" s="640"/>
      <c r="L44" s="640"/>
      <c r="M44" s="265"/>
    </row>
    <row r="45" spans="1:15" ht="15" customHeight="1" thickBot="1">
      <c r="A45" s="36" t="s">
        <v>472</v>
      </c>
      <c r="B45" s="87"/>
      <c r="C45" s="50"/>
      <c r="D45" s="50"/>
      <c r="F45" s="161">
        <v>156</v>
      </c>
      <c r="G45" s="161">
        <v>98</v>
      </c>
      <c r="H45" s="161">
        <v>61</v>
      </c>
      <c r="I45" s="161">
        <v>123</v>
      </c>
      <c r="J45" s="161" t="s">
        <v>100</v>
      </c>
      <c r="K45" s="640"/>
      <c r="L45" s="640"/>
      <c r="M45" s="265"/>
    </row>
    <row r="46" spans="1:15" ht="15" customHeight="1">
      <c r="A46" s="41"/>
      <c r="B46" s="61"/>
      <c r="C46" s="50"/>
      <c r="D46" s="50"/>
      <c r="F46" s="42"/>
      <c r="G46" s="42"/>
      <c r="H46" s="162"/>
      <c r="I46" s="28"/>
      <c r="J46" s="28"/>
    </row>
    <row r="47" spans="1:15" ht="15" customHeight="1" thickBot="1">
      <c r="A47" s="40" t="s">
        <v>735</v>
      </c>
      <c r="B47" s="320" t="s">
        <v>352</v>
      </c>
      <c r="C47" s="16">
        <v>45657</v>
      </c>
      <c r="D47" s="17">
        <v>45291</v>
      </c>
      <c r="F47" s="16">
        <v>45473</v>
      </c>
      <c r="G47" s="17">
        <v>45107</v>
      </c>
      <c r="H47" s="17">
        <v>44742</v>
      </c>
      <c r="I47" s="17">
        <v>44377</v>
      </c>
      <c r="J47" s="480"/>
    </row>
    <row r="48" spans="1:15" ht="15" customHeight="1">
      <c r="A48" s="33" t="s">
        <v>851</v>
      </c>
      <c r="B48" s="54"/>
      <c r="C48" s="826">
        <v>12550</v>
      </c>
      <c r="D48" s="368">
        <v>10277</v>
      </c>
      <c r="E48" s="764"/>
      <c r="F48" s="159">
        <v>24581</v>
      </c>
      <c r="G48" s="159">
        <v>14879</v>
      </c>
      <c r="H48" s="159">
        <v>15299</v>
      </c>
      <c r="I48" s="99">
        <v>17667</v>
      </c>
      <c r="J48" s="479"/>
      <c r="K48" s="614"/>
      <c r="O48" s="50"/>
    </row>
    <row r="49" spans="1:15" ht="15" customHeight="1">
      <c r="A49" s="33" t="s">
        <v>852</v>
      </c>
      <c r="B49" s="61"/>
      <c r="C49" s="826">
        <v>9038</v>
      </c>
      <c r="D49" s="368">
        <v>8356</v>
      </c>
      <c r="E49" s="764"/>
      <c r="F49" s="159">
        <v>14963</v>
      </c>
      <c r="G49" s="159">
        <v>14299</v>
      </c>
      <c r="H49" s="159">
        <v>12075</v>
      </c>
      <c r="I49" s="99">
        <v>7594</v>
      </c>
      <c r="J49" s="479"/>
      <c r="K49" s="614"/>
    </row>
    <row r="50" spans="1:15" ht="15" customHeight="1">
      <c r="A50" s="33" t="s">
        <v>853</v>
      </c>
      <c r="B50" s="61"/>
      <c r="C50" s="827">
        <v>3010</v>
      </c>
      <c r="D50" s="772">
        <v>906</v>
      </c>
      <c r="E50" s="764"/>
      <c r="F50" s="160">
        <v>6011</v>
      </c>
      <c r="G50" s="160">
        <v>5555</v>
      </c>
      <c r="H50" s="160">
        <v>4449</v>
      </c>
      <c r="I50" s="99">
        <v>3049</v>
      </c>
      <c r="J50" s="479"/>
      <c r="K50" s="614"/>
    </row>
    <row r="51" spans="1:15" ht="15" customHeight="1">
      <c r="A51" s="33" t="s">
        <v>854</v>
      </c>
      <c r="B51" s="61"/>
      <c r="C51" s="827">
        <v>25949</v>
      </c>
      <c r="D51" s="773">
        <v>22923</v>
      </c>
      <c r="E51" s="764"/>
      <c r="F51" s="160">
        <v>53094</v>
      </c>
      <c r="G51" s="160">
        <v>40536</v>
      </c>
      <c r="H51" s="160">
        <v>32637</v>
      </c>
      <c r="I51" s="99">
        <v>31871</v>
      </c>
      <c r="J51" s="479"/>
      <c r="K51" s="614"/>
    </row>
    <row r="52" spans="1:15" ht="15" customHeight="1">
      <c r="A52" s="33" t="s">
        <v>855</v>
      </c>
      <c r="B52" s="61"/>
      <c r="C52" s="820">
        <v>0</v>
      </c>
      <c r="D52" s="772">
        <v>23</v>
      </c>
      <c r="E52" s="764"/>
      <c r="F52" s="160">
        <v>23</v>
      </c>
      <c r="G52" s="160">
        <v>966</v>
      </c>
      <c r="H52" s="160">
        <v>38488</v>
      </c>
      <c r="I52" s="99">
        <v>42545</v>
      </c>
      <c r="J52" s="479"/>
      <c r="K52" s="614"/>
    </row>
    <row r="53" spans="1:15" ht="15" customHeight="1">
      <c r="A53" s="552" t="s">
        <v>856</v>
      </c>
      <c r="B53" s="256"/>
      <c r="C53" s="828">
        <v>99</v>
      </c>
      <c r="D53" s="774">
        <v>184</v>
      </c>
      <c r="E53" s="764"/>
      <c r="F53" s="163">
        <v>494</v>
      </c>
      <c r="G53" s="163">
        <v>958</v>
      </c>
      <c r="H53" s="163">
        <v>1710</v>
      </c>
      <c r="I53" s="163">
        <v>358</v>
      </c>
      <c r="J53" s="479"/>
      <c r="K53" s="614"/>
    </row>
    <row r="54" spans="1:15" ht="15" customHeight="1" thickBot="1">
      <c r="A54" s="553" t="s">
        <v>473</v>
      </c>
      <c r="B54" s="250"/>
      <c r="C54" s="829">
        <v>50646</v>
      </c>
      <c r="D54" s="775">
        <v>42669</v>
      </c>
      <c r="E54" s="764"/>
      <c r="F54" s="161">
        <v>99166</v>
      </c>
      <c r="G54" s="161">
        <v>77193</v>
      </c>
      <c r="H54" s="161">
        <v>104658</v>
      </c>
      <c r="I54" s="161">
        <v>103084</v>
      </c>
      <c r="J54" s="479"/>
      <c r="K54" s="614"/>
      <c r="O54" s="764"/>
    </row>
    <row r="55" spans="1:15" ht="15" customHeight="1">
      <c r="A55" s="43"/>
      <c r="B55" s="62"/>
      <c r="C55" s="62"/>
      <c r="D55" s="35"/>
      <c r="F55" s="35"/>
      <c r="G55" s="35"/>
      <c r="H55" s="162"/>
      <c r="I55" s="28"/>
      <c r="J55" s="50"/>
    </row>
    <row r="56" spans="1:15" ht="15" customHeight="1" thickBot="1">
      <c r="A56" s="528" t="s">
        <v>474</v>
      </c>
      <c r="B56" s="320" t="s">
        <v>352</v>
      </c>
      <c r="C56" s="16">
        <v>45657</v>
      </c>
      <c r="D56" s="17">
        <v>45291</v>
      </c>
      <c r="F56" s="16">
        <v>45473</v>
      </c>
      <c r="G56" s="17">
        <v>45107</v>
      </c>
      <c r="H56" s="17">
        <v>44742</v>
      </c>
      <c r="J56" s="396"/>
    </row>
    <row r="57" spans="1:15" ht="15" customHeight="1">
      <c r="A57" s="529" t="s">
        <v>475</v>
      </c>
      <c r="B57" s="54"/>
      <c r="C57" s="827">
        <v>532</v>
      </c>
      <c r="D57" s="160">
        <v>1258</v>
      </c>
      <c r="F57" s="160">
        <v>2247</v>
      </c>
      <c r="G57" s="160">
        <v>2275</v>
      </c>
      <c r="H57" s="160">
        <v>1806</v>
      </c>
      <c r="J57" s="614"/>
    </row>
    <row r="58" spans="1:15" ht="15.75" thickBot="1">
      <c r="A58" s="530" t="s">
        <v>734</v>
      </c>
      <c r="B58" s="87" t="s">
        <v>476</v>
      </c>
      <c r="C58" s="830">
        <v>194</v>
      </c>
      <c r="D58" s="164">
        <v>224</v>
      </c>
      <c r="F58" s="164">
        <v>274</v>
      </c>
      <c r="G58" s="164">
        <v>214</v>
      </c>
      <c r="H58" s="164">
        <v>184</v>
      </c>
      <c r="J58" s="614"/>
    </row>
    <row r="59" spans="1:15" ht="15" customHeight="1">
      <c r="A59" s="43"/>
      <c r="B59" s="62"/>
      <c r="C59" s="35"/>
      <c r="D59" s="35"/>
      <c r="F59" s="35"/>
      <c r="G59" s="35"/>
      <c r="H59" s="162"/>
      <c r="I59" s="28"/>
      <c r="J59" s="45"/>
    </row>
    <row r="60" spans="1:15" ht="15" customHeight="1" thickBot="1">
      <c r="A60" s="458" t="s">
        <v>783</v>
      </c>
      <c r="B60" s="384" t="s">
        <v>477</v>
      </c>
      <c r="C60" s="683">
        <v>45657</v>
      </c>
      <c r="D60" s="684">
        <v>45291</v>
      </c>
      <c r="F60" s="16">
        <v>45473</v>
      </c>
      <c r="G60" s="17">
        <v>45107</v>
      </c>
      <c r="H60" s="17">
        <v>44742</v>
      </c>
      <c r="I60" s="28"/>
      <c r="J60" s="45"/>
      <c r="N60" s="376"/>
    </row>
    <row r="61" spans="1:15" ht="18" customHeight="1" thickBot="1">
      <c r="A61" s="459" t="s">
        <v>478</v>
      </c>
      <c r="B61" s="87"/>
      <c r="C61" s="831">
        <v>79</v>
      </c>
      <c r="D61" s="685">
        <v>109</v>
      </c>
      <c r="F61" s="385">
        <v>195</v>
      </c>
      <c r="G61" s="385">
        <v>242</v>
      </c>
      <c r="H61" s="385">
        <v>135</v>
      </c>
      <c r="I61" s="28"/>
      <c r="J61" s="614"/>
      <c r="N61" s="50"/>
    </row>
    <row r="62" spans="1:15" ht="15" customHeight="1">
      <c r="A62" s="43"/>
      <c r="B62" s="62"/>
      <c r="C62" s="62"/>
      <c r="D62" s="54"/>
      <c r="F62" s="35"/>
      <c r="G62" s="35"/>
      <c r="H62" s="162"/>
      <c r="I62" s="28"/>
    </row>
    <row r="63" spans="1:15" ht="15" customHeight="1">
      <c r="A63" s="2" t="s">
        <v>731</v>
      </c>
      <c r="B63" s="2"/>
      <c r="C63" s="2"/>
      <c r="D63" s="890"/>
      <c r="F63" s="2"/>
      <c r="G63" s="2"/>
      <c r="H63" s="2"/>
      <c r="I63" s="2"/>
      <c r="J63" s="2"/>
    </row>
    <row r="64" spans="1:15">
      <c r="A64" s="2" t="s">
        <v>479</v>
      </c>
      <c r="B64" s="2"/>
      <c r="C64" s="2"/>
      <c r="D64" s="400"/>
      <c r="F64" s="400"/>
      <c r="G64" s="400"/>
      <c r="H64" s="439"/>
      <c r="I64" s="2"/>
      <c r="J64" s="2"/>
    </row>
    <row r="65" spans="1:14">
      <c r="A65" s="2" t="s">
        <v>480</v>
      </c>
      <c r="B65" s="2"/>
      <c r="C65" s="2"/>
      <c r="D65" s="50"/>
      <c r="F65" s="50"/>
      <c r="G65" s="50"/>
      <c r="H65" s="2"/>
      <c r="I65" s="2"/>
      <c r="J65" s="2"/>
    </row>
    <row r="66" spans="1:14" ht="15" customHeight="1">
      <c r="A66" s="655" t="s">
        <v>481</v>
      </c>
      <c r="B66" s="655"/>
      <c r="C66" s="655"/>
      <c r="D66" s="655"/>
      <c r="F66" s="655"/>
      <c r="G66" s="655"/>
      <c r="H66" s="655"/>
      <c r="I66" s="655"/>
      <c r="J66" s="655"/>
    </row>
    <row r="67" spans="1:14" ht="15" customHeight="1">
      <c r="A67" s="655" t="s">
        <v>482</v>
      </c>
      <c r="B67" s="238"/>
      <c r="C67" s="238"/>
      <c r="D67" s="237"/>
      <c r="F67" s="237"/>
      <c r="G67" s="237"/>
      <c r="H67" s="237"/>
      <c r="I67" s="237"/>
      <c r="J67" s="237"/>
      <c r="K67" s="237"/>
      <c r="L67" s="237"/>
      <c r="M67" s="237"/>
      <c r="N67" s="237"/>
    </row>
    <row r="68" spans="1:14" ht="15" customHeight="1">
      <c r="A68" s="885" t="s">
        <v>736</v>
      </c>
      <c r="C68" s="728"/>
    </row>
    <row r="69" spans="1:14" ht="15" customHeight="1">
      <c r="A69" s="655" t="s">
        <v>750</v>
      </c>
      <c r="C69" s="728"/>
    </row>
  </sheetData>
  <conditionalFormatting sqref="C7">
    <cfRule type="expression" dxfId="26" priority="1" stopIfTrue="1">
      <formula>#REF!&gt;0</formula>
    </cfRule>
  </conditionalFormatting>
  <conditionalFormatting sqref="C16">
    <cfRule type="expression" dxfId="25" priority="2" stopIfTrue="1">
      <formula>#REF!&gt;0</formula>
    </cfRule>
  </conditionalFormatting>
  <conditionalFormatting sqref="C48:C49">
    <cfRule type="expression" dxfId="24" priority="3" stopIfTrue="1">
      <formula>#REF!&gt;0</formula>
    </cfRule>
  </conditionalFormatting>
  <conditionalFormatting sqref="D7:D9">
    <cfRule type="expression" dxfId="23" priority="9" stopIfTrue="1">
      <formula>#REF!&gt;0</formula>
    </cfRule>
  </conditionalFormatting>
  <conditionalFormatting sqref="D11:D13">
    <cfRule type="expression" dxfId="22" priority="5" stopIfTrue="1">
      <formula>#REF!&gt;0</formula>
    </cfRule>
  </conditionalFormatting>
  <conditionalFormatting sqref="D15:D16">
    <cfRule type="expression" dxfId="21" priority="4" stopIfTrue="1">
      <formula>#REF!&gt;0</formula>
    </cfRule>
  </conditionalFormatting>
  <conditionalFormatting sqref="F8:H9">
    <cfRule type="expression" dxfId="20" priority="25" stopIfTrue="1">
      <formula>#REF!&gt;0</formula>
    </cfRule>
  </conditionalFormatting>
  <conditionalFormatting sqref="F15:H16">
    <cfRule type="expression" dxfId="19" priority="19" stopIfTrue="1">
      <formula>#REF!&gt;0</formula>
    </cfRule>
  </conditionalFormatting>
  <conditionalFormatting sqref="F48:H49">
    <cfRule type="expression" dxfId="18" priority="21" stopIfTrue="1">
      <formula>#REF!&gt;0</formula>
    </cfRule>
  </conditionalFormatting>
  <conditionalFormatting sqref="F7:J7">
    <cfRule type="expression" dxfId="17" priority="29" stopIfTrue="1">
      <formula>#REF!&gt;0</formula>
    </cfRule>
  </conditionalFormatting>
  <conditionalFormatting sqref="F11:J13">
    <cfRule type="expression" dxfId="16" priority="26" stopIfTrue="1">
      <formula>#REF!&gt;0</formula>
    </cfRule>
  </conditionalFormatting>
  <conditionalFormatting sqref="F42:J44">
    <cfRule type="expression" dxfId="15" priority="23" stopIfTrue="1">
      <formula>#REF!&gt;0</formula>
    </cfRule>
  </conditionalFormatting>
  <conditionalFormatting sqref="H46">
    <cfRule type="expression" dxfId="14" priority="27" stopIfTrue="1">
      <formula>#REF!&gt;0</formula>
    </cfRule>
  </conditionalFormatting>
  <conditionalFormatting sqref="H55 H59 H62">
    <cfRule type="expression" dxfId="13" priority="31" stopIfTrue="1">
      <formula>#REF!&gt;0</formula>
    </cfRule>
  </conditionalFormatting>
  <conditionalFormatting sqref="H48:I52">
    <cfRule type="expression" dxfId="12" priority="22" stopIfTrue="1">
      <formula>#REF!&gt;0</formula>
    </cfRule>
  </conditionalFormatting>
  <conditionalFormatting sqref="H8:J8">
    <cfRule type="expression" dxfId="11" priority="24" stopIfTrue="1">
      <formula>#REF!&gt;0</formula>
    </cfRule>
  </conditionalFormatting>
  <conditionalFormatting sqref="I15:J15">
    <cfRule type="expression" dxfId="10" priority="20" stopIfTrue="1">
      <formula>#REF!&gt;0</formula>
    </cfRule>
  </conditionalFormatting>
  <pageMargins left="0.7" right="0.7" top="0.75" bottom="0.75" header="0.3" footer="0.3"/>
  <pageSetup paperSize="9" scale="83" fitToHeight="2" orientation="landscape" r:id="rId1"/>
  <headerFooter>
    <oddFooter>&amp;L&amp;1#&amp;"Arial"&amp;9&amp;K000000</oddFooter>
  </headerFooter>
  <ignoredErrors>
    <ignoredError sqref="F27" numberStoredAsText="1"/>
  </ignoredError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tabColor rgb="FFFFFF00"/>
    <pageSetUpPr fitToPage="1"/>
  </sheetPr>
  <dimension ref="A1:P40"/>
  <sheetViews>
    <sheetView showGridLines="0" zoomScaleNormal="100" workbookViewId="0"/>
  </sheetViews>
  <sheetFormatPr defaultColWidth="9.140625" defaultRowHeight="15" customHeight="1"/>
  <cols>
    <col min="1" max="1" width="47.5703125" style="29" customWidth="1"/>
    <col min="2" max="3" width="10.7109375" style="71" customWidth="1"/>
    <col min="4" max="4" width="10.7109375" style="29" customWidth="1"/>
    <col min="5" max="5" width="10.7109375" style="71" customWidth="1"/>
    <col min="6" max="10" width="10.7109375" style="29" customWidth="1"/>
    <col min="11" max="11" width="9.140625" style="29"/>
    <col min="12" max="12" width="10.7109375" style="71" customWidth="1"/>
    <col min="13" max="13" width="13.42578125" style="29" bestFit="1" customWidth="1"/>
    <col min="14" max="15" width="9.140625" style="29"/>
    <col min="16" max="16" width="18.5703125" style="29" bestFit="1" customWidth="1"/>
    <col min="17" max="16384" width="9.140625" style="29"/>
  </cols>
  <sheetData>
    <row r="1" spans="1:15" ht="15" customHeight="1">
      <c r="A1" s="95" t="s">
        <v>0</v>
      </c>
    </row>
    <row r="3" spans="1:15" ht="15" customHeight="1">
      <c r="A3" s="228" t="s">
        <v>483</v>
      </c>
    </row>
    <row r="4" spans="1:15" ht="15" customHeight="1">
      <c r="L4" s="29"/>
    </row>
    <row r="5" spans="1:15" ht="15" customHeight="1">
      <c r="C5" s="29"/>
      <c r="F5" s="260"/>
      <c r="G5" s="260"/>
      <c r="H5" s="260"/>
      <c r="I5" s="260"/>
      <c r="J5" s="260"/>
      <c r="L5" s="29"/>
    </row>
    <row r="6" spans="1:15" ht="15" customHeight="1" thickBot="1">
      <c r="A6" s="40" t="s">
        <v>484</v>
      </c>
      <c r="B6" s="52" t="s">
        <v>477</v>
      </c>
      <c r="C6" s="245"/>
      <c r="D6" s="245"/>
      <c r="F6" s="116">
        <v>45473</v>
      </c>
      <c r="G6" s="117">
        <v>45107</v>
      </c>
      <c r="H6" s="117">
        <v>44742</v>
      </c>
      <c r="I6" s="117">
        <v>44377</v>
      </c>
      <c r="J6" s="117">
        <v>44012</v>
      </c>
      <c r="L6" s="29"/>
      <c r="M6" s="245"/>
    </row>
    <row r="7" spans="1:15" ht="15" customHeight="1">
      <c r="A7" s="386" t="s">
        <v>485</v>
      </c>
      <c r="B7" s="70"/>
      <c r="C7" s="245"/>
      <c r="D7" s="245"/>
      <c r="F7" s="166">
        <f>SUM(F8:F11)</f>
        <v>329.20628045000001</v>
      </c>
      <c r="G7" s="166">
        <v>264</v>
      </c>
      <c r="H7" s="166">
        <v>239</v>
      </c>
      <c r="I7" s="151">
        <v>247.4</v>
      </c>
      <c r="J7" s="151">
        <v>250.5</v>
      </c>
      <c r="L7" s="50"/>
      <c r="O7" s="266"/>
    </row>
    <row r="8" spans="1:15" ht="15" customHeight="1">
      <c r="A8" s="387" t="s">
        <v>486</v>
      </c>
      <c r="B8" s="70"/>
      <c r="C8" s="245"/>
      <c r="D8" s="245"/>
      <c r="F8" s="153">
        <v>25.4</v>
      </c>
      <c r="G8" s="153">
        <v>27.1</v>
      </c>
      <c r="H8" s="153">
        <v>30</v>
      </c>
      <c r="I8" s="153">
        <v>37.5</v>
      </c>
      <c r="J8" s="151">
        <v>57.5</v>
      </c>
      <c r="L8" s="50"/>
      <c r="O8" s="266"/>
    </row>
    <row r="9" spans="1:15" ht="15" customHeight="1">
      <c r="A9" s="387" t="s">
        <v>487</v>
      </c>
      <c r="B9" s="70"/>
      <c r="C9" s="245"/>
      <c r="D9" s="245"/>
      <c r="F9" s="153">
        <v>3.8</v>
      </c>
      <c r="G9" s="153">
        <v>2.5</v>
      </c>
      <c r="H9" s="153">
        <v>0.66393424000000001</v>
      </c>
      <c r="I9" s="153">
        <v>1.2470000000000001</v>
      </c>
      <c r="J9" s="151">
        <v>0.67100000000000004</v>
      </c>
      <c r="L9" s="50"/>
      <c r="O9" s="266"/>
    </row>
    <row r="10" spans="1:15" ht="15" customHeight="1">
      <c r="A10" s="387" t="s">
        <v>488</v>
      </c>
      <c r="B10" s="70"/>
      <c r="C10" s="245"/>
      <c r="D10" s="245"/>
      <c r="F10" s="153">
        <f>269.641013+4.56526745</f>
        <v>274.20628045000001</v>
      </c>
      <c r="G10" s="153">
        <v>210.5</v>
      </c>
      <c r="H10" s="153">
        <v>188.2</v>
      </c>
      <c r="I10" s="153">
        <v>187.5</v>
      </c>
      <c r="J10" s="151">
        <v>178.5</v>
      </c>
      <c r="L10" s="50"/>
      <c r="O10" s="266"/>
    </row>
    <row r="11" spans="1:15" ht="15" customHeight="1">
      <c r="A11" s="387" t="s">
        <v>489</v>
      </c>
      <c r="B11" s="70"/>
      <c r="C11" s="245"/>
      <c r="D11" s="245"/>
      <c r="F11" s="153">
        <v>25.8</v>
      </c>
      <c r="G11" s="153">
        <v>23.9</v>
      </c>
      <c r="H11" s="153">
        <v>20.100000000000001</v>
      </c>
      <c r="I11" s="153">
        <v>21.2</v>
      </c>
      <c r="J11" s="151">
        <v>13.8</v>
      </c>
      <c r="L11" s="50"/>
      <c r="O11" s="266"/>
    </row>
    <row r="12" spans="1:15" ht="24.75" customHeight="1" thickBot="1">
      <c r="A12" s="407" t="s">
        <v>490</v>
      </c>
      <c r="B12" s="408" t="s">
        <v>253</v>
      </c>
      <c r="C12" s="245"/>
      <c r="D12" s="245"/>
      <c r="F12" s="155">
        <v>2.2999999999999998</v>
      </c>
      <c r="G12" s="155">
        <v>1.8</v>
      </c>
      <c r="H12" s="155">
        <v>1.8</v>
      </c>
      <c r="I12" s="155">
        <v>2</v>
      </c>
      <c r="J12" s="155">
        <v>2.4</v>
      </c>
      <c r="L12" s="50"/>
      <c r="O12" s="266"/>
    </row>
    <row r="13" spans="1:15" ht="12">
      <c r="A13" s="404"/>
      <c r="B13" s="60"/>
      <c r="C13" s="29"/>
      <c r="F13" s="151"/>
      <c r="G13" s="151"/>
      <c r="H13" s="151"/>
      <c r="I13" s="151"/>
      <c r="J13" s="151"/>
      <c r="L13" s="607"/>
      <c r="M13" s="607"/>
      <c r="O13" s="266"/>
    </row>
    <row r="14" spans="1:15" ht="15" customHeight="1" thickBot="1">
      <c r="A14" s="40" t="s">
        <v>491</v>
      </c>
      <c r="B14" s="52" t="s">
        <v>352</v>
      </c>
      <c r="C14" s="116">
        <v>45657</v>
      </c>
      <c r="D14" s="686">
        <v>45291</v>
      </c>
      <c r="F14" s="116">
        <v>45473</v>
      </c>
      <c r="G14" s="117">
        <v>45107</v>
      </c>
      <c r="H14" s="117">
        <v>44742</v>
      </c>
      <c r="I14" s="117">
        <v>44377</v>
      </c>
      <c r="J14" s="117">
        <v>44012</v>
      </c>
      <c r="L14" s="29"/>
    </row>
    <row r="15" spans="1:15" ht="15" customHeight="1">
      <c r="A15" s="13" t="s">
        <v>492</v>
      </c>
      <c r="B15" s="60"/>
      <c r="C15" s="832">
        <v>1754</v>
      </c>
      <c r="D15" s="99">
        <v>2432</v>
      </c>
      <c r="F15" s="99">
        <v>4505</v>
      </c>
      <c r="G15" s="99">
        <v>1598</v>
      </c>
      <c r="H15" s="99">
        <v>1440</v>
      </c>
      <c r="I15" s="99">
        <v>1440</v>
      </c>
      <c r="J15" s="99" t="s">
        <v>100</v>
      </c>
      <c r="L15" s="614"/>
    </row>
    <row r="16" spans="1:15" ht="28.5" customHeight="1" thickBot="1">
      <c r="A16" s="407" t="s">
        <v>493</v>
      </c>
      <c r="B16" s="408"/>
      <c r="C16" s="886" t="s">
        <v>100</v>
      </c>
      <c r="D16" s="409" t="s">
        <v>100</v>
      </c>
      <c r="F16" s="409">
        <v>21215</v>
      </c>
      <c r="G16" s="409">
        <v>20560</v>
      </c>
      <c r="H16" s="409">
        <v>17107</v>
      </c>
      <c r="I16" s="155" t="s">
        <v>100</v>
      </c>
      <c r="J16" s="155" t="s">
        <v>100</v>
      </c>
      <c r="L16" s="614"/>
    </row>
    <row r="17" spans="1:16" ht="12">
      <c r="A17" s="404"/>
      <c r="B17" s="60"/>
      <c r="C17" s="60"/>
      <c r="D17" s="159"/>
      <c r="F17" s="159"/>
      <c r="G17" s="159"/>
      <c r="H17" s="159"/>
      <c r="I17" s="151"/>
      <c r="J17" s="151"/>
      <c r="L17" s="266"/>
    </row>
    <row r="18" spans="1:16" ht="14.25" customHeight="1" thickBot="1">
      <c r="A18" s="40" t="s">
        <v>494</v>
      </c>
      <c r="B18" s="52" t="s">
        <v>352</v>
      </c>
      <c r="C18" s="116">
        <v>45657</v>
      </c>
      <c r="D18" s="686">
        <v>45291</v>
      </c>
      <c r="F18" s="116">
        <v>45473</v>
      </c>
      <c r="G18" s="117">
        <v>45107</v>
      </c>
      <c r="H18" s="117">
        <v>44742</v>
      </c>
      <c r="I18" s="117">
        <v>44377</v>
      </c>
      <c r="J18" s="117">
        <v>44012</v>
      </c>
      <c r="L18" s="29"/>
      <c r="N18" s="273"/>
      <c r="P18" s="245"/>
    </row>
    <row r="19" spans="1:16" ht="15.75" thickBot="1">
      <c r="A19" s="531" t="s">
        <v>495</v>
      </c>
      <c r="B19" s="410"/>
      <c r="C19" s="833">
        <v>64.400000000000006</v>
      </c>
      <c r="D19" s="696">
        <v>65.599999999999994</v>
      </c>
      <c r="F19" s="461">
        <v>65.8</v>
      </c>
      <c r="G19" s="461">
        <v>66.3</v>
      </c>
      <c r="H19" s="461">
        <v>63.3</v>
      </c>
      <c r="I19" s="461">
        <v>65</v>
      </c>
      <c r="J19" s="461">
        <v>61.6</v>
      </c>
      <c r="K19" s="273"/>
      <c r="L19" s="891"/>
      <c r="N19" s="777"/>
      <c r="P19" s="778"/>
    </row>
    <row r="20" spans="1:16">
      <c r="A20" s="405"/>
      <c r="B20" s="379"/>
      <c r="C20" s="379"/>
      <c r="D20" s="347"/>
      <c r="F20" s="347"/>
      <c r="G20" s="347"/>
      <c r="H20" s="347"/>
      <c r="I20" s="347"/>
      <c r="J20" s="347"/>
      <c r="K20" s="273"/>
      <c r="L20" s="381"/>
      <c r="P20" s="248"/>
    </row>
    <row r="21" spans="1:16" ht="15" customHeight="1" thickBot="1">
      <c r="A21" s="40" t="s">
        <v>496</v>
      </c>
      <c r="B21" s="52"/>
      <c r="C21" s="116">
        <v>45657</v>
      </c>
      <c r="D21" s="686">
        <v>45291</v>
      </c>
      <c r="F21" s="116">
        <v>45473</v>
      </c>
      <c r="G21" s="117">
        <v>45107</v>
      </c>
      <c r="H21" s="117">
        <v>44742</v>
      </c>
      <c r="I21" s="117">
        <v>44377</v>
      </c>
      <c r="J21" s="117">
        <v>44012</v>
      </c>
      <c r="L21" s="29"/>
    </row>
    <row r="22" spans="1:16" ht="15" customHeight="1">
      <c r="A22" s="88" t="s">
        <v>497</v>
      </c>
      <c r="B22" s="75" t="s">
        <v>253</v>
      </c>
      <c r="C22" s="834">
        <v>28.4</v>
      </c>
      <c r="D22" s="694" t="s">
        <v>100</v>
      </c>
      <c r="F22" s="167">
        <v>40.4</v>
      </c>
      <c r="G22" s="167">
        <v>41.7</v>
      </c>
      <c r="H22" s="626">
        <v>55.8</v>
      </c>
      <c r="I22" s="626">
        <v>17.8</v>
      </c>
      <c r="J22" s="626">
        <v>8</v>
      </c>
      <c r="L22" s="614"/>
      <c r="M22" s="657"/>
      <c r="N22" s="659"/>
    </row>
    <row r="23" spans="1:16" ht="15" customHeight="1">
      <c r="A23" s="88" t="s">
        <v>498</v>
      </c>
      <c r="B23" s="70" t="s">
        <v>352</v>
      </c>
      <c r="C23" s="835">
        <v>172128</v>
      </c>
      <c r="D23" s="168">
        <v>124025</v>
      </c>
      <c r="F23" s="168">
        <v>260004</v>
      </c>
      <c r="G23" s="168">
        <v>198504</v>
      </c>
      <c r="H23" s="168">
        <v>184927</v>
      </c>
      <c r="I23" s="168">
        <v>181460</v>
      </c>
      <c r="J23" s="99">
        <v>206436</v>
      </c>
      <c r="L23" s="614"/>
      <c r="M23" s="658"/>
      <c r="N23" s="659"/>
    </row>
    <row r="24" spans="1:16" ht="15" customHeight="1">
      <c r="A24" s="345" t="s">
        <v>499</v>
      </c>
      <c r="B24" s="255" t="s">
        <v>500</v>
      </c>
      <c r="C24" s="827">
        <v>32531</v>
      </c>
      <c r="D24" s="769">
        <f>D25+D26</f>
        <v>7905</v>
      </c>
      <c r="E24" s="770"/>
      <c r="F24" s="169">
        <f>SUM(F25:F26)</f>
        <v>22654</v>
      </c>
      <c r="G24" s="169">
        <v>9078</v>
      </c>
      <c r="H24" s="169">
        <v>7028</v>
      </c>
      <c r="I24" s="169">
        <v>6093</v>
      </c>
      <c r="J24" s="169">
        <v>4395</v>
      </c>
      <c r="L24" s="614"/>
      <c r="M24" s="659"/>
      <c r="N24" s="659"/>
      <c r="P24" s="376"/>
    </row>
    <row r="25" spans="1:16" ht="15" customHeight="1">
      <c r="A25" s="346" t="s">
        <v>501</v>
      </c>
      <c r="B25" s="257"/>
      <c r="C25" s="835">
        <v>32232</v>
      </c>
      <c r="D25" s="169">
        <v>7777</v>
      </c>
      <c r="E25" s="770"/>
      <c r="F25" s="169">
        <v>22200</v>
      </c>
      <c r="G25" s="169">
        <v>8338</v>
      </c>
      <c r="H25" s="169">
        <v>7028</v>
      </c>
      <c r="I25" s="169">
        <v>6093</v>
      </c>
      <c r="J25" s="169">
        <v>4395</v>
      </c>
      <c r="L25" s="614"/>
      <c r="M25" s="660"/>
    </row>
    <row r="26" spans="1:16" ht="15" customHeight="1" thickBot="1">
      <c r="A26" s="551" t="s">
        <v>502</v>
      </c>
      <c r="B26" s="412"/>
      <c r="C26" s="836">
        <v>299</v>
      </c>
      <c r="D26" s="411">
        <v>128</v>
      </c>
      <c r="F26" s="411">
        <v>454</v>
      </c>
      <c r="G26" s="411">
        <v>740</v>
      </c>
      <c r="H26" s="411" t="s">
        <v>100</v>
      </c>
      <c r="I26" s="411" t="s">
        <v>100</v>
      </c>
      <c r="J26" s="411" t="s">
        <v>100</v>
      </c>
      <c r="L26" s="614"/>
    </row>
    <row r="28" spans="1:16" ht="15" customHeight="1">
      <c r="A28" s="45" t="s">
        <v>412</v>
      </c>
      <c r="B28" s="679"/>
      <c r="C28" s="679"/>
      <c r="D28" s="679"/>
      <c r="F28" s="679"/>
      <c r="G28" s="679"/>
      <c r="H28" s="679"/>
      <c r="I28" s="679"/>
      <c r="J28" s="679"/>
      <c r="K28" s="679"/>
      <c r="L28" s="679"/>
      <c r="M28" s="245"/>
    </row>
    <row r="29" spans="1:16" ht="12">
      <c r="A29" s="45" t="s">
        <v>503</v>
      </c>
      <c r="B29" s="679"/>
      <c r="C29" s="679"/>
      <c r="D29" s="679"/>
      <c r="F29" s="679"/>
      <c r="G29" s="679"/>
      <c r="H29" s="679"/>
      <c r="I29" s="679"/>
      <c r="J29" s="679"/>
      <c r="K29" s="679"/>
      <c r="L29" s="679"/>
      <c r="M29" s="245"/>
    </row>
    <row r="30" spans="1:16" ht="12" customHeight="1">
      <c r="A30" s="45" t="s">
        <v>732</v>
      </c>
      <c r="B30" s="679"/>
      <c r="C30" s="679"/>
      <c r="D30" s="679"/>
      <c r="F30" s="679"/>
      <c r="G30" s="679"/>
      <c r="H30" s="679"/>
      <c r="I30" s="679"/>
      <c r="J30" s="679"/>
      <c r="K30" s="679"/>
      <c r="L30" s="679"/>
      <c r="M30" s="245"/>
    </row>
    <row r="31" spans="1:16" ht="12" customHeight="1">
      <c r="B31" s="679"/>
      <c r="C31" s="679"/>
      <c r="D31" s="679"/>
      <c r="F31" s="679"/>
      <c r="G31" s="679"/>
      <c r="H31" s="679"/>
      <c r="I31" s="679"/>
      <c r="J31" s="679"/>
      <c r="K31" s="679"/>
      <c r="L31" s="679"/>
    </row>
    <row r="34" spans="1:9" ht="15" customHeight="1">
      <c r="A34" s="47"/>
    </row>
    <row r="37" spans="1:9" ht="15" customHeight="1">
      <c r="I37" s="771"/>
    </row>
    <row r="38" spans="1:9" ht="15" customHeight="1">
      <c r="A38" s="80"/>
    </row>
    <row r="40" spans="1:9" ht="15" customHeight="1">
      <c r="A40" s="80"/>
    </row>
  </sheetData>
  <conditionalFormatting sqref="H7:J7">
    <cfRule type="expression" dxfId="9" priority="5" stopIfTrue="1">
      <formula>#REF!&gt;0</formula>
    </cfRule>
  </conditionalFormatting>
  <conditionalFormatting sqref="I8:I11">
    <cfRule type="expression" dxfId="8" priority="4" stopIfTrue="1">
      <formula>#REF!&gt;0</formula>
    </cfRule>
  </conditionalFormatting>
  <conditionalFormatting sqref="I23:J23">
    <cfRule type="expression" dxfId="7" priority="3" stopIfTrue="1">
      <formula>#REF!&gt;0</formula>
    </cfRule>
  </conditionalFormatting>
  <conditionalFormatting sqref="J7:J11">
    <cfRule type="expression" dxfId="6" priority="1" stopIfTrue="1">
      <formula>#REF!&gt;0</formula>
    </cfRule>
  </conditionalFormatting>
  <conditionalFormatting sqref="J26:J27">
    <cfRule type="expression" dxfId="5" priority="2" stopIfTrue="1">
      <formula>#REF!&gt;0</formula>
    </cfRule>
  </conditionalFormatting>
  <pageMargins left="0.7" right="0.7" top="0.75" bottom="0.75" header="0.3" footer="0.3"/>
  <pageSetup paperSize="9" scale="80" orientation="landscape" r:id="rId1"/>
  <headerFooter>
    <oddFooter>&amp;L&amp;1#&amp;"Arial"&amp;9&amp;K000000</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296266-1E01-46A0-A35A-32E93ED3758C}">
  <sheetPr>
    <tabColor rgb="FFFFFF00"/>
  </sheetPr>
  <dimension ref="A1:N47"/>
  <sheetViews>
    <sheetView showGridLines="0" zoomScaleNormal="100" workbookViewId="0"/>
  </sheetViews>
  <sheetFormatPr defaultColWidth="10.7109375" defaultRowHeight="15" customHeight="1"/>
  <cols>
    <col min="1" max="1" width="65.28515625" customWidth="1"/>
    <col min="2" max="3" width="10.5703125" style="64" customWidth="1"/>
    <col min="4" max="4" width="10.7109375" customWidth="1"/>
    <col min="5" max="5" width="10.5703125" customWidth="1"/>
    <col min="6" max="11" width="10.7109375" customWidth="1"/>
    <col min="14" max="14" width="34.42578125" bestFit="1" customWidth="1"/>
  </cols>
  <sheetData>
    <row r="1" spans="1:13" ht="15" customHeight="1">
      <c r="A1" s="95" t="s">
        <v>0</v>
      </c>
    </row>
    <row r="3" spans="1:13" ht="15" customHeight="1">
      <c r="A3" s="229" t="s">
        <v>504</v>
      </c>
    </row>
    <row r="4" spans="1:13" ht="15" customHeight="1">
      <c r="A4" s="229"/>
    </row>
    <row r="5" spans="1:13" ht="15" customHeight="1">
      <c r="D5" s="261"/>
      <c r="F5" s="261"/>
      <c r="G5" s="261"/>
      <c r="H5" s="261"/>
      <c r="I5" s="261"/>
    </row>
    <row r="6" spans="1:13" ht="15" customHeight="1" thickBot="1">
      <c r="A6" s="881" t="s">
        <v>751</v>
      </c>
      <c r="B6" s="53"/>
      <c r="C6" s="116">
        <v>45657</v>
      </c>
      <c r="D6" s="117">
        <v>45291</v>
      </c>
      <c r="F6" s="116">
        <v>45473</v>
      </c>
      <c r="G6" s="117">
        <v>45107</v>
      </c>
      <c r="H6" s="117">
        <v>44742</v>
      </c>
      <c r="I6" s="117">
        <v>44377</v>
      </c>
      <c r="J6" s="117">
        <v>44012</v>
      </c>
    </row>
    <row r="7" spans="1:13" ht="15" customHeight="1">
      <c r="A7" s="81" t="s">
        <v>505</v>
      </c>
      <c r="B7" s="406" t="s">
        <v>352</v>
      </c>
      <c r="C7" s="837">
        <v>9</v>
      </c>
      <c r="D7" s="348">
        <v>9</v>
      </c>
      <c r="F7" s="348">
        <v>9</v>
      </c>
      <c r="G7" s="348">
        <v>10</v>
      </c>
      <c r="H7" s="348">
        <v>11</v>
      </c>
      <c r="I7" s="348">
        <v>10</v>
      </c>
      <c r="J7" s="348">
        <v>9</v>
      </c>
      <c r="L7" s="614"/>
    </row>
    <row r="8" spans="1:13" ht="15" customHeight="1">
      <c r="A8" s="46" t="s">
        <v>416</v>
      </c>
      <c r="B8" s="406" t="s">
        <v>352</v>
      </c>
      <c r="C8" s="820">
        <v>4</v>
      </c>
      <c r="D8" s="123">
        <v>4</v>
      </c>
      <c r="F8" s="123">
        <v>4</v>
      </c>
      <c r="G8" s="123">
        <v>5</v>
      </c>
      <c r="H8" s="123">
        <v>5</v>
      </c>
      <c r="I8" s="123">
        <v>4</v>
      </c>
      <c r="J8" s="349">
        <v>5</v>
      </c>
      <c r="L8" s="614"/>
    </row>
    <row r="9" spans="1:13" ht="15" customHeight="1">
      <c r="A9" s="46" t="s">
        <v>417</v>
      </c>
      <c r="B9" s="406" t="s">
        <v>352</v>
      </c>
      <c r="C9" s="820">
        <v>5</v>
      </c>
      <c r="D9" s="123">
        <v>5</v>
      </c>
      <c r="F9" s="123">
        <v>5</v>
      </c>
      <c r="G9" s="123">
        <v>5</v>
      </c>
      <c r="H9" s="123">
        <v>6</v>
      </c>
      <c r="I9" s="123">
        <v>6</v>
      </c>
      <c r="J9" s="349">
        <v>4</v>
      </c>
      <c r="L9" s="614"/>
    </row>
    <row r="10" spans="1:13" ht="15" customHeight="1">
      <c r="A10" s="81" t="s">
        <v>506</v>
      </c>
      <c r="B10" s="406" t="s">
        <v>352</v>
      </c>
      <c r="C10" s="838">
        <v>8</v>
      </c>
      <c r="D10" s="350">
        <v>8</v>
      </c>
      <c r="F10" s="350">
        <v>8</v>
      </c>
      <c r="G10" s="350">
        <v>9</v>
      </c>
      <c r="H10" s="350">
        <v>10</v>
      </c>
      <c r="I10" s="350">
        <v>9</v>
      </c>
      <c r="J10" s="350">
        <v>8</v>
      </c>
      <c r="L10" s="614"/>
    </row>
    <row r="11" spans="1:13" ht="15" customHeight="1" thickBot="1">
      <c r="A11" s="407" t="s">
        <v>507</v>
      </c>
      <c r="B11" s="412" t="s">
        <v>253</v>
      </c>
      <c r="C11" s="839">
        <v>44</v>
      </c>
      <c r="D11" s="413">
        <v>44</v>
      </c>
      <c r="F11" s="413">
        <v>44</v>
      </c>
      <c r="G11" s="413">
        <v>50</v>
      </c>
      <c r="H11" s="413">
        <v>45</v>
      </c>
      <c r="I11" s="413">
        <v>40</v>
      </c>
      <c r="J11" s="413">
        <v>56</v>
      </c>
      <c r="L11" s="614"/>
    </row>
    <row r="12" spans="1:13" ht="15" customHeight="1">
      <c r="A12" s="404"/>
      <c r="B12" s="70"/>
      <c r="C12" s="70"/>
      <c r="F12" s="349"/>
      <c r="G12" s="349"/>
      <c r="H12" s="349"/>
      <c r="I12" s="349"/>
      <c r="J12" s="349"/>
    </row>
    <row r="13" spans="1:13" ht="15" customHeight="1" thickBot="1">
      <c r="A13" s="15" t="s">
        <v>508</v>
      </c>
      <c r="B13" s="53" t="s">
        <v>253</v>
      </c>
      <c r="C13" s="687">
        <v>45657</v>
      </c>
      <c r="D13" s="688">
        <v>45291</v>
      </c>
      <c r="F13" s="116">
        <v>45473</v>
      </c>
      <c r="G13" s="117">
        <v>45107</v>
      </c>
      <c r="H13" s="117">
        <v>44742</v>
      </c>
      <c r="I13" s="117">
        <v>44377</v>
      </c>
      <c r="J13" s="117">
        <v>44012</v>
      </c>
    </row>
    <row r="14" spans="1:13" ht="15" customHeight="1">
      <c r="A14" s="13" t="s">
        <v>509</v>
      </c>
      <c r="B14" s="76"/>
      <c r="C14" s="840">
        <v>99.4</v>
      </c>
      <c r="D14" s="690" t="s">
        <v>100</v>
      </c>
      <c r="F14" s="121">
        <v>99.9</v>
      </c>
      <c r="G14" s="121">
        <v>99.8</v>
      </c>
      <c r="H14" s="121">
        <v>99.6</v>
      </c>
      <c r="I14" s="121">
        <v>99.5</v>
      </c>
      <c r="J14" s="145">
        <v>99.600000000000009</v>
      </c>
      <c r="L14" s="614"/>
      <c r="M14" s="50"/>
    </row>
    <row r="15" spans="1:13" ht="15" customHeight="1" thickBot="1">
      <c r="A15" s="407" t="s">
        <v>510</v>
      </c>
      <c r="B15" s="408"/>
      <c r="C15" s="841">
        <v>98.9</v>
      </c>
      <c r="D15" s="693" t="s">
        <v>100</v>
      </c>
      <c r="F15" s="414">
        <v>99.9</v>
      </c>
      <c r="G15" s="414">
        <v>99.8</v>
      </c>
      <c r="H15" s="414">
        <v>99.6</v>
      </c>
      <c r="I15" s="414">
        <v>99.5</v>
      </c>
      <c r="J15" s="414">
        <v>99.5</v>
      </c>
      <c r="L15" s="614"/>
    </row>
    <row r="16" spans="1:13" ht="15" customHeight="1">
      <c r="A16" s="404"/>
      <c r="B16" s="60"/>
      <c r="C16"/>
      <c r="F16" s="145"/>
      <c r="G16" s="145"/>
      <c r="H16" s="145"/>
      <c r="I16" s="145"/>
      <c r="J16" s="145"/>
    </row>
    <row r="17" spans="1:14" ht="15" customHeight="1" thickBot="1">
      <c r="A17" s="15" t="s">
        <v>511</v>
      </c>
      <c r="B17" s="53" t="s">
        <v>352</v>
      </c>
      <c r="C17" s="116">
        <v>45657</v>
      </c>
      <c r="D17" s="117">
        <v>45291</v>
      </c>
      <c r="F17" s="116">
        <v>45473</v>
      </c>
      <c r="G17" s="117">
        <v>45107</v>
      </c>
      <c r="H17" s="117">
        <v>44742</v>
      </c>
      <c r="I17" s="117">
        <v>44377</v>
      </c>
      <c r="J17" s="117">
        <v>44012</v>
      </c>
      <c r="M17" s="376"/>
      <c r="N17" s="376"/>
    </row>
    <row r="18" spans="1:14" ht="15" customHeight="1">
      <c r="A18" s="13" t="s">
        <v>512</v>
      </c>
      <c r="B18" s="251"/>
      <c r="C18" s="842">
        <v>969</v>
      </c>
      <c r="D18" s="351">
        <v>846</v>
      </c>
      <c r="E18" s="437"/>
      <c r="F18" s="351">
        <v>2259</v>
      </c>
      <c r="G18" s="351">
        <v>1122</v>
      </c>
      <c r="H18" s="351">
        <v>1071</v>
      </c>
      <c r="I18" s="352">
        <v>1825</v>
      </c>
      <c r="J18" s="352">
        <v>1851</v>
      </c>
      <c r="L18" s="614"/>
      <c r="M18" s="376"/>
    </row>
    <row r="19" spans="1:14" ht="15" customHeight="1">
      <c r="A19" s="24" t="s">
        <v>777</v>
      </c>
      <c r="B19" s="251"/>
      <c r="C19" s="820">
        <v>9</v>
      </c>
      <c r="D19" s="689" t="s">
        <v>100</v>
      </c>
      <c r="E19" s="437"/>
      <c r="F19" s="123">
        <v>18</v>
      </c>
      <c r="G19" s="123">
        <v>11</v>
      </c>
      <c r="H19" s="123">
        <v>5</v>
      </c>
      <c r="I19" s="123">
        <v>2</v>
      </c>
      <c r="J19" s="123">
        <v>10</v>
      </c>
      <c r="L19" s="614"/>
      <c r="M19" s="50"/>
    </row>
    <row r="20" spans="1:14" ht="15" customHeight="1">
      <c r="A20" s="44" t="s">
        <v>778</v>
      </c>
      <c r="B20" s="251"/>
      <c r="C20" s="837">
        <v>0</v>
      </c>
      <c r="D20" s="689" t="s">
        <v>100</v>
      </c>
      <c r="E20" s="437"/>
      <c r="F20" s="348">
        <v>0</v>
      </c>
      <c r="G20" s="348">
        <v>0</v>
      </c>
      <c r="H20" s="123">
        <v>1</v>
      </c>
      <c r="I20" s="348">
        <v>0</v>
      </c>
      <c r="J20" s="348">
        <v>0</v>
      </c>
      <c r="L20" s="614"/>
      <c r="M20" s="50"/>
    </row>
    <row r="21" spans="1:14" ht="15" customHeight="1">
      <c r="A21" s="44" t="s">
        <v>779</v>
      </c>
      <c r="B21" s="251"/>
      <c r="C21" s="837">
        <v>3</v>
      </c>
      <c r="D21" s="689" t="s">
        <v>100</v>
      </c>
      <c r="E21" s="437"/>
      <c r="F21" s="348">
        <v>2</v>
      </c>
      <c r="G21" s="348">
        <v>3</v>
      </c>
      <c r="H21" s="348">
        <v>0</v>
      </c>
      <c r="I21" s="348">
        <v>0</v>
      </c>
      <c r="J21" s="352">
        <v>3</v>
      </c>
      <c r="L21" s="614"/>
      <c r="M21" s="265"/>
    </row>
    <row r="22" spans="1:14" ht="15" customHeight="1">
      <c r="A22" s="44" t="s">
        <v>780</v>
      </c>
      <c r="B22" s="251"/>
      <c r="C22" s="820">
        <v>26</v>
      </c>
      <c r="D22" s="689" t="s">
        <v>100</v>
      </c>
      <c r="E22" s="437"/>
      <c r="F22" s="123">
        <v>41</v>
      </c>
      <c r="G22" s="123">
        <v>47</v>
      </c>
      <c r="H22" s="123">
        <v>23</v>
      </c>
      <c r="I22" s="123">
        <v>25</v>
      </c>
      <c r="J22" s="123">
        <v>27</v>
      </c>
      <c r="L22" s="614"/>
      <c r="M22" s="50"/>
    </row>
    <row r="23" spans="1:14" ht="15" customHeight="1">
      <c r="A23" s="24" t="s">
        <v>781</v>
      </c>
      <c r="B23" s="251"/>
      <c r="C23" s="868">
        <v>931</v>
      </c>
      <c r="D23" s="689" t="s">
        <v>100</v>
      </c>
      <c r="E23" s="869"/>
      <c r="F23" s="870">
        <v>2198</v>
      </c>
      <c r="G23" s="870">
        <v>1061</v>
      </c>
      <c r="H23" s="870">
        <v>1042</v>
      </c>
      <c r="I23" s="401">
        <v>1798</v>
      </c>
      <c r="J23" s="352">
        <v>1811</v>
      </c>
      <c r="K23" s="281"/>
      <c r="L23" s="614"/>
      <c r="M23" s="50"/>
    </row>
    <row r="24" spans="1:14" ht="15" customHeight="1">
      <c r="A24" s="48" t="s">
        <v>513</v>
      </c>
      <c r="B24" s="251"/>
      <c r="C24" s="837">
        <v>113</v>
      </c>
      <c r="D24" s="348">
        <v>95</v>
      </c>
      <c r="E24" s="437"/>
      <c r="F24" s="348">
        <v>180</v>
      </c>
      <c r="G24" s="348">
        <v>119</v>
      </c>
      <c r="H24" s="348">
        <v>76</v>
      </c>
      <c r="I24" s="123">
        <v>105</v>
      </c>
      <c r="J24" s="352">
        <v>136</v>
      </c>
      <c r="L24" s="614"/>
      <c r="M24" s="50"/>
    </row>
    <row r="25" spans="1:14" ht="15" customHeight="1">
      <c r="A25" s="48" t="s">
        <v>554</v>
      </c>
      <c r="B25" s="251"/>
      <c r="C25" s="820">
        <v>31</v>
      </c>
      <c r="D25" s="689" t="s">
        <v>100</v>
      </c>
      <c r="F25" s="123">
        <v>71</v>
      </c>
      <c r="G25" s="123">
        <v>57</v>
      </c>
      <c r="H25" s="123">
        <v>26</v>
      </c>
      <c r="I25" s="123">
        <v>39</v>
      </c>
      <c r="J25" s="123">
        <v>48</v>
      </c>
      <c r="L25" s="614"/>
      <c r="M25" s="50"/>
    </row>
    <row r="26" spans="1:14" ht="15" customHeight="1">
      <c r="A26" s="13" t="s">
        <v>514</v>
      </c>
      <c r="B26" s="76"/>
      <c r="C26" s="837">
        <v>191</v>
      </c>
      <c r="D26" s="348">
        <v>190</v>
      </c>
      <c r="F26" s="348">
        <v>331</v>
      </c>
      <c r="G26" s="348">
        <v>331</v>
      </c>
      <c r="H26" s="348">
        <v>317</v>
      </c>
      <c r="I26" s="123">
        <v>335</v>
      </c>
      <c r="J26" s="352">
        <v>284</v>
      </c>
      <c r="L26" s="614"/>
      <c r="M26" s="265"/>
    </row>
    <row r="27" spans="1:14" ht="15" customHeight="1" thickBot="1">
      <c r="A27" s="532" t="s">
        <v>515</v>
      </c>
      <c r="B27" s="415"/>
      <c r="C27" s="843">
        <v>33</v>
      </c>
      <c r="D27" s="416">
        <v>41</v>
      </c>
      <c r="F27" s="716" t="s">
        <v>516</v>
      </c>
      <c r="G27" s="416">
        <v>81</v>
      </c>
      <c r="H27" s="416">
        <v>96</v>
      </c>
      <c r="I27" s="416">
        <v>123</v>
      </c>
      <c r="J27" s="353">
        <v>103</v>
      </c>
      <c r="L27" s="614"/>
      <c r="M27" s="265"/>
    </row>
    <row r="28" spans="1:14" ht="15" customHeight="1">
      <c r="A28" s="50"/>
      <c r="B28" s="77"/>
      <c r="C28" s="77"/>
      <c r="D28" s="50"/>
      <c r="F28" s="50"/>
      <c r="G28" s="50"/>
      <c r="H28" s="50"/>
      <c r="I28" s="51"/>
      <c r="J28" s="50"/>
      <c r="K28" s="50"/>
    </row>
    <row r="29" spans="1:14" ht="15" customHeight="1" thickBot="1">
      <c r="A29" s="533" t="s">
        <v>776</v>
      </c>
      <c r="B29" s="52" t="s">
        <v>352</v>
      </c>
      <c r="C29" s="687">
        <v>45657</v>
      </c>
      <c r="D29" s="688">
        <v>45291</v>
      </c>
      <c r="F29" s="16">
        <v>45473</v>
      </c>
      <c r="G29" s="17">
        <v>45107</v>
      </c>
      <c r="H29" s="17">
        <v>44742</v>
      </c>
      <c r="I29" s="17">
        <v>44377</v>
      </c>
      <c r="J29" s="17">
        <v>44012</v>
      </c>
      <c r="K29" s="39"/>
    </row>
    <row r="30" spans="1:14" ht="15" customHeight="1">
      <c r="A30" s="48" t="s">
        <v>517</v>
      </c>
      <c r="B30" s="354"/>
      <c r="C30" s="826">
        <v>3</v>
      </c>
      <c r="D30" s="689" t="s">
        <v>100</v>
      </c>
      <c r="F30" s="159">
        <v>4</v>
      </c>
      <c r="G30" s="159">
        <v>5</v>
      </c>
      <c r="H30" s="159">
        <v>3</v>
      </c>
      <c r="I30" s="171">
        <v>6</v>
      </c>
      <c r="J30" s="171">
        <v>12</v>
      </c>
      <c r="K30" s="171"/>
      <c r="L30" s="614"/>
    </row>
    <row r="31" spans="1:14" ht="15" customHeight="1" thickBot="1">
      <c r="A31" s="534" t="s">
        <v>518</v>
      </c>
      <c r="B31" s="78"/>
      <c r="C31" s="829">
        <v>4</v>
      </c>
      <c r="D31" s="692" t="s">
        <v>100</v>
      </c>
      <c r="F31" s="161">
        <v>4</v>
      </c>
      <c r="G31" s="161">
        <v>8</v>
      </c>
      <c r="H31" s="161">
        <v>21</v>
      </c>
      <c r="I31" s="161">
        <v>20</v>
      </c>
      <c r="J31" s="161">
        <v>21</v>
      </c>
      <c r="K31" s="160"/>
      <c r="L31" s="614"/>
      <c r="M31" s="50"/>
      <c r="N31" s="376"/>
    </row>
    <row r="32" spans="1:14" ht="15" customHeight="1">
      <c r="C32" s="376"/>
      <c r="D32" s="376"/>
      <c r="I32" s="49"/>
      <c r="L32" s="50"/>
    </row>
    <row r="33" spans="1:14" ht="15" customHeight="1" thickBot="1">
      <c r="A33" s="399" t="s">
        <v>519</v>
      </c>
      <c r="B33" s="52" t="s">
        <v>352</v>
      </c>
      <c r="C33"/>
      <c r="F33" s="16">
        <v>45473</v>
      </c>
      <c r="G33" s="17">
        <v>45107</v>
      </c>
      <c r="H33" s="17">
        <v>44742</v>
      </c>
      <c r="I33" s="17">
        <v>44377</v>
      </c>
      <c r="J33" s="17">
        <v>44012</v>
      </c>
      <c r="L33" s="376"/>
      <c r="M33" s="50"/>
    </row>
    <row r="34" spans="1:14" ht="15" customHeight="1">
      <c r="A34" s="465" t="s">
        <v>520</v>
      </c>
      <c r="B34" s="535"/>
      <c r="C34"/>
      <c r="F34" s="159">
        <v>2059</v>
      </c>
      <c r="G34" s="159">
        <v>1306</v>
      </c>
      <c r="H34" s="159">
        <v>1105</v>
      </c>
      <c r="I34" s="349" t="s">
        <v>100</v>
      </c>
      <c r="J34" s="349" t="s">
        <v>100</v>
      </c>
      <c r="K34" s="29"/>
      <c r="L34" s="50"/>
      <c r="M34" s="50"/>
    </row>
    <row r="35" spans="1:14" ht="15" customHeight="1">
      <c r="A35" s="465" t="s">
        <v>521</v>
      </c>
      <c r="B35" s="536"/>
      <c r="C35"/>
      <c r="F35" s="462">
        <v>117</v>
      </c>
      <c r="G35" s="462">
        <v>176</v>
      </c>
      <c r="H35" s="462">
        <v>60</v>
      </c>
      <c r="I35" s="349" t="s">
        <v>100</v>
      </c>
      <c r="J35" s="349" t="s">
        <v>100</v>
      </c>
      <c r="K35" s="29"/>
      <c r="L35" s="50"/>
      <c r="M35" s="50"/>
    </row>
    <row r="36" spans="1:14" ht="15" customHeight="1">
      <c r="A36" s="465" t="s">
        <v>522</v>
      </c>
      <c r="B36" s="536"/>
      <c r="C36"/>
      <c r="F36" s="462">
        <v>22</v>
      </c>
      <c r="G36" s="462">
        <v>38</v>
      </c>
      <c r="H36" s="462">
        <v>8</v>
      </c>
      <c r="I36" s="349" t="s">
        <v>100</v>
      </c>
      <c r="J36" s="368" t="s">
        <v>100</v>
      </c>
      <c r="K36" s="29"/>
      <c r="L36" s="50"/>
      <c r="M36" s="50"/>
    </row>
    <row r="37" spans="1:14" ht="15" customHeight="1">
      <c r="A37" s="465" t="s">
        <v>523</v>
      </c>
      <c r="B37" s="536"/>
      <c r="C37"/>
      <c r="F37" s="462">
        <v>17</v>
      </c>
      <c r="G37" s="462">
        <v>13</v>
      </c>
      <c r="H37" s="462">
        <v>11</v>
      </c>
      <c r="I37" s="349" t="s">
        <v>100</v>
      </c>
      <c r="J37" s="368" t="s">
        <v>100</v>
      </c>
      <c r="K37" s="29"/>
      <c r="L37" s="50"/>
      <c r="M37" s="50"/>
    </row>
    <row r="38" spans="1:14" ht="15" customHeight="1" thickBot="1">
      <c r="A38" s="466" t="s">
        <v>524</v>
      </c>
      <c r="B38" s="537"/>
      <c r="C38"/>
      <c r="F38" s="463">
        <v>11</v>
      </c>
      <c r="G38" s="463">
        <v>8</v>
      </c>
      <c r="H38" s="463">
        <v>1</v>
      </c>
      <c r="I38" s="691" t="s">
        <v>100</v>
      </c>
      <c r="J38" s="464" t="s">
        <v>100</v>
      </c>
      <c r="K38" s="29"/>
      <c r="L38" s="50"/>
      <c r="M38" s="50"/>
    </row>
    <row r="39" spans="1:14" ht="15" customHeight="1">
      <c r="A39" s="278"/>
      <c r="B39" s="279"/>
      <c r="C39"/>
      <c r="F39" s="280"/>
      <c r="G39" s="280"/>
      <c r="H39" s="280"/>
      <c r="I39" s="280"/>
      <c r="J39" s="280"/>
      <c r="K39" s="29"/>
      <c r="L39" s="50"/>
    </row>
    <row r="40" spans="1:14" ht="15" customHeight="1" thickBot="1">
      <c r="A40" s="533" t="s">
        <v>749</v>
      </c>
      <c r="B40" s="320" t="s">
        <v>525</v>
      </c>
      <c r="C40"/>
      <c r="F40" s="861">
        <v>45473</v>
      </c>
      <c r="G40" s="541">
        <v>45107</v>
      </c>
      <c r="H40" s="541">
        <v>44742</v>
      </c>
      <c r="I40" s="541">
        <v>44377</v>
      </c>
      <c r="J40" s="541">
        <v>44012</v>
      </c>
      <c r="K40" s="538"/>
      <c r="L40" s="376"/>
      <c r="M40" s="376"/>
      <c r="N40" s="540"/>
    </row>
    <row r="41" spans="1:14" ht="15" customHeight="1">
      <c r="A41" s="542" t="s">
        <v>526</v>
      </c>
      <c r="B41" s="543"/>
      <c r="C41"/>
      <c r="F41" s="544">
        <f>SUM(F42:F44)</f>
        <v>132</v>
      </c>
      <c r="G41" s="544">
        <f t="shared" ref="G41:J41" si="0">SUM(G42:G44)</f>
        <v>136.92499999999998</v>
      </c>
      <c r="H41" s="544">
        <f t="shared" si="0"/>
        <v>174.875</v>
      </c>
      <c r="I41" s="544">
        <f t="shared" si="0"/>
        <v>161.07999999999998</v>
      </c>
      <c r="J41" s="544">
        <f t="shared" si="0"/>
        <v>151.67500000000001</v>
      </c>
      <c r="K41" s="538"/>
      <c r="M41" s="376"/>
      <c r="N41" s="540"/>
    </row>
    <row r="42" spans="1:14" ht="15" customHeight="1">
      <c r="A42" s="24" t="s">
        <v>527</v>
      </c>
      <c r="B42" s="545"/>
      <c r="C42"/>
      <c r="F42" s="546">
        <v>60</v>
      </c>
      <c r="G42" s="546">
        <v>62.1</v>
      </c>
      <c r="H42" s="546">
        <v>80.400000000000006</v>
      </c>
      <c r="I42" s="546">
        <v>75.08</v>
      </c>
      <c r="J42" s="546">
        <v>70</v>
      </c>
      <c r="K42" s="538"/>
      <c r="M42" s="376"/>
      <c r="N42" s="540"/>
    </row>
    <row r="43" spans="1:14" ht="15" customHeight="1">
      <c r="A43" s="24" t="s">
        <v>528</v>
      </c>
      <c r="B43" s="545"/>
      <c r="C43"/>
      <c r="F43" s="546">
        <v>60</v>
      </c>
      <c r="G43" s="546">
        <v>62</v>
      </c>
      <c r="H43" s="546">
        <v>80</v>
      </c>
      <c r="I43" s="546">
        <v>75</v>
      </c>
      <c r="J43" s="546">
        <v>70.5</v>
      </c>
      <c r="K43" s="538"/>
      <c r="M43" s="376"/>
      <c r="N43" s="540"/>
    </row>
    <row r="44" spans="1:14" ht="15" customHeight="1" thickBot="1">
      <c r="A44" s="532" t="s">
        <v>529</v>
      </c>
      <c r="B44" s="547"/>
      <c r="C44"/>
      <c r="F44" s="548">
        <v>12</v>
      </c>
      <c r="G44" s="548">
        <v>12.824999999999999</v>
      </c>
      <c r="H44" s="548">
        <v>14.475</v>
      </c>
      <c r="I44" s="548">
        <v>11</v>
      </c>
      <c r="J44" s="548">
        <v>11.175000000000001</v>
      </c>
      <c r="K44" s="160"/>
      <c r="M44" s="50"/>
    </row>
    <row r="45" spans="1:14" ht="15" customHeight="1">
      <c r="A45" s="44"/>
      <c r="B45" s="279"/>
      <c r="C45"/>
      <c r="F45" s="682"/>
      <c r="G45" s="682"/>
      <c r="H45" s="682"/>
      <c r="I45" s="682"/>
      <c r="J45" s="682"/>
      <c r="K45" s="160"/>
      <c r="M45" s="50"/>
    </row>
    <row r="46" spans="1:14" ht="15" customHeight="1">
      <c r="A46" s="269" t="s">
        <v>530</v>
      </c>
      <c r="B46" s="45"/>
      <c r="C46" s="45"/>
      <c r="D46" s="45"/>
      <c r="F46" s="45"/>
      <c r="G46" s="45"/>
      <c r="H46" s="45"/>
      <c r="I46" s="45"/>
      <c r="J46" s="45"/>
      <c r="K46" s="45"/>
      <c r="M46" s="50"/>
    </row>
    <row r="47" spans="1:14" ht="15" customHeight="1">
      <c r="A47" s="269" t="s">
        <v>531</v>
      </c>
    </row>
  </sheetData>
  <conditionalFormatting sqref="C30">
    <cfRule type="expression" dxfId="4" priority="1" stopIfTrue="1">
      <formula>#REF!&gt;0</formula>
    </cfRule>
  </conditionalFormatting>
  <conditionalFormatting sqref="F30:H30">
    <cfRule type="expression" dxfId="3" priority="8" stopIfTrue="1">
      <formula>#REF!&gt;0</formula>
    </cfRule>
  </conditionalFormatting>
  <conditionalFormatting sqref="F34:H34">
    <cfRule type="expression" dxfId="2" priority="4" stopIfTrue="1">
      <formula>#REF!&gt;0</formula>
    </cfRule>
  </conditionalFormatting>
  <conditionalFormatting sqref="I30:K30">
    <cfRule type="expression" dxfId="1" priority="6" stopIfTrue="1">
      <formula>#REF!&gt;0</formula>
    </cfRule>
  </conditionalFormatting>
  <conditionalFormatting sqref="J14">
    <cfRule type="expression" dxfId="0" priority="9" stopIfTrue="1">
      <formula>#REF!&gt;0</formula>
    </cfRule>
  </conditionalFormatting>
  <pageMargins left="0.7" right="0.7" top="0.75" bottom="0.75" header="0.3" footer="0.3"/>
  <pageSetup paperSize="9" scale="67" fitToHeight="2" orientation="landscape" r:id="rId1"/>
  <headerFooter>
    <oddFooter>&amp;L&amp;1#&amp;"Arial"&amp;9&amp;K000000</oddFooter>
  </headerFooter>
  <ignoredErrors>
    <ignoredError sqref="F27" numberStoredAsText="1"/>
  </ignoredError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487D4A-72F0-43AE-867B-42281B97945A}">
  <sheetPr>
    <tabColor rgb="FFFFFF00"/>
    <pageSetUpPr fitToPage="1"/>
  </sheetPr>
  <dimension ref="A1:F158"/>
  <sheetViews>
    <sheetView showGridLines="0" zoomScaleNormal="100" workbookViewId="0"/>
  </sheetViews>
  <sheetFormatPr defaultRowHeight="15"/>
  <cols>
    <col min="1" max="1" width="21.7109375" style="28" customWidth="1"/>
    <col min="2" max="2" width="106" style="862" customWidth="1"/>
    <col min="3" max="3" width="10.140625" customWidth="1"/>
  </cols>
  <sheetData>
    <row r="1" spans="1:6">
      <c r="A1" s="95" t="s">
        <v>0</v>
      </c>
    </row>
    <row r="2" spans="1:6">
      <c r="A2"/>
      <c r="F2" s="265"/>
    </row>
    <row r="3" spans="1:6">
      <c r="A3" s="229" t="s">
        <v>532</v>
      </c>
      <c r="F3" s="265"/>
    </row>
    <row r="4" spans="1:6">
      <c r="A4" s="149"/>
      <c r="E4" s="376"/>
      <c r="F4" s="50"/>
    </row>
    <row r="5" spans="1:6">
      <c r="A5" s="149"/>
      <c r="D5" s="50"/>
    </row>
    <row r="6" spans="1:6" ht="15.75" thickBot="1">
      <c r="A6" s="15" t="s">
        <v>533</v>
      </c>
      <c r="B6" s="174" t="s">
        <v>534</v>
      </c>
    </row>
    <row r="7" spans="1:6" ht="60">
      <c r="A7" s="172" t="s">
        <v>429</v>
      </c>
      <c r="B7" s="172" t="s">
        <v>794</v>
      </c>
      <c r="C7" s="104"/>
      <c r="F7" s="730"/>
    </row>
    <row r="8" spans="1:6" ht="72">
      <c r="A8" s="172" t="s">
        <v>535</v>
      </c>
      <c r="B8" s="172" t="s">
        <v>795</v>
      </c>
      <c r="C8" s="104"/>
    </row>
    <row r="9" spans="1:6" ht="36" customHeight="1">
      <c r="A9" s="172" t="s">
        <v>784</v>
      </c>
      <c r="B9" s="172" t="s">
        <v>571</v>
      </c>
      <c r="C9" s="104"/>
      <c r="E9" s="50"/>
    </row>
    <row r="10" spans="1:6" ht="36">
      <c r="A10" s="172" t="s">
        <v>536</v>
      </c>
      <c r="B10" s="172" t="s">
        <v>739</v>
      </c>
      <c r="C10" s="104"/>
    </row>
    <row r="11" spans="1:6" ht="84">
      <c r="A11" s="172" t="s">
        <v>537</v>
      </c>
      <c r="B11" s="172" t="s">
        <v>796</v>
      </c>
      <c r="C11" s="104"/>
    </row>
    <row r="12" spans="1:6" ht="116.25" customHeight="1">
      <c r="A12" s="172" t="s">
        <v>538</v>
      </c>
      <c r="B12" s="172" t="s">
        <v>797</v>
      </c>
      <c r="C12" s="104"/>
    </row>
    <row r="13" spans="1:6" ht="36">
      <c r="A13" s="172" t="s">
        <v>539</v>
      </c>
      <c r="B13" s="172" t="s">
        <v>740</v>
      </c>
      <c r="C13" s="104"/>
    </row>
    <row r="14" spans="1:6">
      <c r="A14" s="172" t="s">
        <v>540</v>
      </c>
      <c r="B14" s="172" t="s">
        <v>541</v>
      </c>
      <c r="C14" s="104"/>
    </row>
    <row r="15" spans="1:6" ht="67.5" customHeight="1">
      <c r="A15" s="172" t="s">
        <v>542</v>
      </c>
      <c r="B15" s="172" t="s">
        <v>792</v>
      </c>
      <c r="C15" s="104"/>
    </row>
    <row r="16" spans="1:6" ht="60">
      <c r="A16" s="172" t="s">
        <v>435</v>
      </c>
      <c r="B16" s="172" t="s">
        <v>798</v>
      </c>
      <c r="C16" s="104"/>
    </row>
    <row r="17" spans="1:3" ht="48">
      <c r="A17" s="172" t="s">
        <v>543</v>
      </c>
      <c r="B17" s="172" t="s">
        <v>799</v>
      </c>
      <c r="C17" s="104"/>
    </row>
    <row r="18" spans="1:3" ht="72">
      <c r="A18" s="172" t="s">
        <v>544</v>
      </c>
      <c r="B18" s="172" t="s">
        <v>545</v>
      </c>
      <c r="C18" s="104"/>
    </row>
    <row r="19" spans="1:3" ht="84">
      <c r="A19" s="172" t="s">
        <v>546</v>
      </c>
      <c r="B19" s="172" t="s">
        <v>547</v>
      </c>
      <c r="C19" s="104"/>
    </row>
    <row r="20" spans="1:3" ht="84">
      <c r="A20" s="172" t="s">
        <v>548</v>
      </c>
      <c r="B20" s="172" t="s">
        <v>549</v>
      </c>
      <c r="C20" s="104"/>
    </row>
    <row r="21" spans="1:3" ht="96">
      <c r="A21" s="172" t="s">
        <v>550</v>
      </c>
      <c r="B21" s="172" t="s">
        <v>551</v>
      </c>
      <c r="C21" s="104"/>
    </row>
    <row r="22" spans="1:3" ht="36">
      <c r="A22" s="172" t="s">
        <v>552</v>
      </c>
      <c r="B22" s="172" t="s">
        <v>553</v>
      </c>
      <c r="C22" s="104"/>
    </row>
    <row r="23" spans="1:3" ht="59.25" customHeight="1">
      <c r="A23" s="172" t="s">
        <v>554</v>
      </c>
      <c r="B23" s="172" t="s">
        <v>555</v>
      </c>
      <c r="C23" s="104"/>
    </row>
    <row r="24" spans="1:3" ht="48">
      <c r="A24" s="172" t="s">
        <v>556</v>
      </c>
      <c r="B24" s="172" t="s">
        <v>557</v>
      </c>
      <c r="C24" s="104"/>
    </row>
    <row r="25" spans="1:3" ht="84">
      <c r="A25" s="172" t="s">
        <v>558</v>
      </c>
      <c r="B25" s="172" t="s">
        <v>559</v>
      </c>
      <c r="C25" s="104"/>
    </row>
    <row r="26" spans="1:3" ht="48">
      <c r="A26" s="172" t="s">
        <v>517</v>
      </c>
      <c r="B26" s="172" t="s">
        <v>800</v>
      </c>
      <c r="C26" s="104"/>
    </row>
    <row r="27" spans="1:3" ht="54.75" customHeight="1">
      <c r="A27" s="172" t="s">
        <v>560</v>
      </c>
      <c r="B27" s="172" t="s">
        <v>801</v>
      </c>
      <c r="C27" s="104"/>
    </row>
    <row r="28" spans="1:3" ht="44.25" customHeight="1">
      <c r="A28" s="172" t="s">
        <v>561</v>
      </c>
      <c r="B28" s="172" t="s">
        <v>741</v>
      </c>
      <c r="C28" s="104"/>
    </row>
    <row r="29" spans="1:3" ht="68.25" customHeight="1">
      <c r="A29" s="172" t="s">
        <v>562</v>
      </c>
      <c r="B29" s="172" t="s">
        <v>802</v>
      </c>
      <c r="C29" s="104"/>
    </row>
    <row r="30" spans="1:3" ht="55.5" customHeight="1">
      <c r="A30" s="172" t="s">
        <v>266</v>
      </c>
      <c r="B30" s="172" t="s">
        <v>803</v>
      </c>
      <c r="C30" s="104"/>
    </row>
    <row r="31" spans="1:3" ht="94.5" customHeight="1">
      <c r="A31" s="172" t="s">
        <v>414</v>
      </c>
      <c r="B31" s="172" t="s">
        <v>804</v>
      </c>
      <c r="C31" s="104"/>
    </row>
    <row r="32" spans="1:3" ht="69.75" customHeight="1">
      <c r="A32" s="172" t="s">
        <v>563</v>
      </c>
      <c r="B32" s="172" t="s">
        <v>805</v>
      </c>
      <c r="C32" s="104"/>
    </row>
    <row r="33" spans="1:4" ht="70.5" customHeight="1">
      <c r="A33" s="172" t="s">
        <v>564</v>
      </c>
      <c r="B33" s="172" t="s">
        <v>806</v>
      </c>
      <c r="C33" s="104"/>
    </row>
    <row r="34" spans="1:4" ht="57.75" customHeight="1">
      <c r="A34" s="172" t="s">
        <v>375</v>
      </c>
      <c r="B34" s="172" t="s">
        <v>807</v>
      </c>
      <c r="C34" s="104"/>
    </row>
    <row r="35" spans="1:4" ht="105.75" customHeight="1">
      <c r="A35" s="172" t="s">
        <v>411</v>
      </c>
      <c r="B35" s="172" t="s">
        <v>808</v>
      </c>
      <c r="C35" s="104"/>
    </row>
    <row r="36" spans="1:4" ht="68.25" customHeight="1">
      <c r="A36" s="172" t="s">
        <v>373</v>
      </c>
      <c r="B36" s="172" t="s">
        <v>809</v>
      </c>
      <c r="C36" s="104"/>
    </row>
    <row r="37" spans="1:4" ht="94.5" customHeight="1">
      <c r="A37" s="172" t="s">
        <v>786</v>
      </c>
      <c r="B37" s="172" t="s">
        <v>810</v>
      </c>
      <c r="C37" s="104"/>
    </row>
    <row r="38" spans="1:4" ht="93.75" customHeight="1">
      <c r="A38" s="172" t="s">
        <v>372</v>
      </c>
      <c r="B38" s="172" t="s">
        <v>811</v>
      </c>
      <c r="C38" s="104"/>
    </row>
    <row r="39" spans="1:4" ht="66.75" customHeight="1">
      <c r="A39" s="172" t="s">
        <v>361</v>
      </c>
      <c r="B39" s="172" t="s">
        <v>812</v>
      </c>
      <c r="C39" s="104"/>
    </row>
    <row r="40" spans="1:4" ht="108">
      <c r="A40" s="172" t="s">
        <v>565</v>
      </c>
      <c r="B40" s="172" t="s">
        <v>566</v>
      </c>
      <c r="C40" s="104"/>
    </row>
    <row r="41" spans="1:4">
      <c r="A41" s="172" t="s">
        <v>747</v>
      </c>
      <c r="B41" s="172" t="s">
        <v>567</v>
      </c>
      <c r="C41" s="104"/>
    </row>
    <row r="42" spans="1:4" ht="80.25" customHeight="1">
      <c r="A42" s="172" t="s">
        <v>171</v>
      </c>
      <c r="B42" s="172" t="s">
        <v>813</v>
      </c>
      <c r="C42" s="104"/>
    </row>
    <row r="43" spans="1:4" ht="52.5" customHeight="1">
      <c r="A43" s="172" t="s">
        <v>568</v>
      </c>
      <c r="B43" s="172" t="s">
        <v>742</v>
      </c>
      <c r="C43" s="104"/>
    </row>
    <row r="44" spans="1:4" ht="60">
      <c r="A44" s="172" t="s">
        <v>569</v>
      </c>
      <c r="B44" s="172" t="s">
        <v>814</v>
      </c>
      <c r="C44" s="104"/>
      <c r="D44" s="265"/>
    </row>
    <row r="45" spans="1:4" ht="110.25" customHeight="1">
      <c r="A45" s="172" t="s">
        <v>570</v>
      </c>
      <c r="B45" s="172" t="s">
        <v>743</v>
      </c>
      <c r="C45" s="104"/>
    </row>
    <row r="46" spans="1:4" ht="90.75" customHeight="1">
      <c r="A46" s="172" t="s">
        <v>572</v>
      </c>
      <c r="B46" s="172" t="s">
        <v>815</v>
      </c>
      <c r="C46" s="104"/>
    </row>
    <row r="47" spans="1:4" ht="68.25" customHeight="1">
      <c r="A47" s="172" t="s">
        <v>573</v>
      </c>
      <c r="B47" s="172" t="s">
        <v>574</v>
      </c>
      <c r="C47" s="104"/>
    </row>
    <row r="48" spans="1:4" ht="42" customHeight="1">
      <c r="A48" s="172" t="s">
        <v>357</v>
      </c>
      <c r="B48" s="172" t="s">
        <v>857</v>
      </c>
      <c r="C48" s="104"/>
    </row>
    <row r="49" spans="1:3" ht="28.5" customHeight="1">
      <c r="A49" s="172" t="s">
        <v>575</v>
      </c>
      <c r="B49" s="172" t="s">
        <v>576</v>
      </c>
      <c r="C49" s="104"/>
    </row>
    <row r="50" spans="1:3" ht="24">
      <c r="A50" s="172" t="s">
        <v>577</v>
      </c>
      <c r="B50" s="172" t="s">
        <v>578</v>
      </c>
      <c r="C50" s="104"/>
    </row>
    <row r="51" spans="1:3" ht="30" customHeight="1">
      <c r="A51" s="172" t="s">
        <v>579</v>
      </c>
      <c r="B51" s="172" t="s">
        <v>791</v>
      </c>
      <c r="C51" s="104"/>
    </row>
    <row r="52" spans="1:3">
      <c r="A52" s="173" t="s">
        <v>580</v>
      </c>
      <c r="B52" s="467"/>
      <c r="C52" s="104"/>
    </row>
    <row r="53" spans="1:3" ht="204">
      <c r="A53" s="539" t="s">
        <v>581</v>
      </c>
      <c r="B53" s="172" t="s">
        <v>582</v>
      </c>
      <c r="C53" s="104"/>
    </row>
    <row r="54" spans="1:3" ht="43.5" customHeight="1">
      <c r="A54" s="633" t="s">
        <v>583</v>
      </c>
      <c r="B54" s="172" t="s">
        <v>584</v>
      </c>
      <c r="C54" s="104"/>
    </row>
    <row r="55" spans="1:3" ht="36">
      <c r="A55" s="539" t="s">
        <v>585</v>
      </c>
      <c r="B55" s="172" t="s">
        <v>586</v>
      </c>
      <c r="C55" s="104"/>
    </row>
    <row r="56" spans="1:3" ht="36">
      <c r="A56" s="539" t="s">
        <v>587</v>
      </c>
      <c r="B56" s="172" t="s">
        <v>588</v>
      </c>
      <c r="C56" s="104"/>
    </row>
    <row r="57" spans="1:3" ht="36">
      <c r="A57" s="539" t="s">
        <v>589</v>
      </c>
      <c r="B57" s="172" t="s">
        <v>590</v>
      </c>
      <c r="C57" s="104"/>
    </row>
    <row r="58" spans="1:3" ht="36">
      <c r="A58" s="539" t="s">
        <v>591</v>
      </c>
      <c r="B58" s="172" t="s">
        <v>592</v>
      </c>
      <c r="C58" s="104"/>
    </row>
    <row r="59" spans="1:3" ht="79.5" customHeight="1">
      <c r="A59" s="633" t="s">
        <v>204</v>
      </c>
      <c r="B59" s="172" t="s">
        <v>816</v>
      </c>
      <c r="C59" s="104"/>
    </row>
    <row r="60" spans="1:3" ht="72">
      <c r="A60" s="633" t="s">
        <v>208</v>
      </c>
      <c r="B60" s="172" t="s">
        <v>817</v>
      </c>
      <c r="C60" s="104"/>
    </row>
    <row r="61" spans="1:3" ht="91.5" customHeight="1">
      <c r="A61" s="633" t="s">
        <v>593</v>
      </c>
      <c r="B61" s="172" t="s">
        <v>818</v>
      </c>
      <c r="C61" s="104"/>
    </row>
    <row r="62" spans="1:3" ht="189" customHeight="1">
      <c r="A62" s="633" t="s">
        <v>594</v>
      </c>
      <c r="B62" s="172" t="s">
        <v>595</v>
      </c>
      <c r="C62" s="104"/>
    </row>
    <row r="63" spans="1:3" ht="187.5" customHeight="1">
      <c r="A63" s="539" t="s">
        <v>596</v>
      </c>
      <c r="B63" s="172" t="s">
        <v>785</v>
      </c>
      <c r="C63" s="104"/>
    </row>
    <row r="64" spans="1:3" ht="198" customHeight="1">
      <c r="A64" s="633" t="s">
        <v>597</v>
      </c>
      <c r="B64" s="172" t="s">
        <v>598</v>
      </c>
      <c r="C64" s="104"/>
    </row>
    <row r="65" spans="1:3" ht="48">
      <c r="A65" s="539" t="s">
        <v>599</v>
      </c>
      <c r="B65" s="172" t="s">
        <v>600</v>
      </c>
      <c r="C65" s="104"/>
    </row>
    <row r="66" spans="1:3" ht="36">
      <c r="A66" s="539" t="s">
        <v>601</v>
      </c>
      <c r="B66" s="172" t="s">
        <v>602</v>
      </c>
      <c r="C66" s="104"/>
    </row>
    <row r="67" spans="1:3" ht="36">
      <c r="A67" s="539" t="s">
        <v>603</v>
      </c>
      <c r="B67" s="172" t="s">
        <v>604</v>
      </c>
      <c r="C67" s="104"/>
    </row>
    <row r="68" spans="1:3" ht="42" customHeight="1">
      <c r="A68" s="539" t="s">
        <v>605</v>
      </c>
      <c r="B68" s="172" t="s">
        <v>606</v>
      </c>
      <c r="C68" s="104"/>
    </row>
    <row r="69" spans="1:3" ht="36">
      <c r="A69" s="539" t="s">
        <v>224</v>
      </c>
      <c r="B69" s="172" t="s">
        <v>607</v>
      </c>
      <c r="C69" s="104"/>
    </row>
    <row r="70" spans="1:3" ht="48">
      <c r="A70" s="539" t="s">
        <v>608</v>
      </c>
      <c r="B70" s="172" t="s">
        <v>609</v>
      </c>
      <c r="C70" s="104"/>
    </row>
    <row r="71" spans="1:3" ht="41.25" customHeight="1">
      <c r="A71" s="539" t="s">
        <v>610</v>
      </c>
      <c r="B71" s="172" t="s">
        <v>611</v>
      </c>
      <c r="C71" s="104"/>
    </row>
    <row r="72" spans="1:3" ht="36">
      <c r="A72" s="539" t="s">
        <v>612</v>
      </c>
      <c r="B72" s="172" t="s">
        <v>613</v>
      </c>
      <c r="C72" s="104"/>
    </row>
    <row r="73" spans="1:3" ht="40.5" customHeight="1">
      <c r="A73" s="539" t="s">
        <v>614</v>
      </c>
      <c r="B73" s="172" t="s">
        <v>615</v>
      </c>
      <c r="C73" s="104"/>
    </row>
    <row r="74" spans="1:3" ht="36">
      <c r="A74" s="539" t="s">
        <v>616</v>
      </c>
      <c r="B74" s="172" t="s">
        <v>617</v>
      </c>
      <c r="C74" s="104"/>
    </row>
    <row r="75" spans="1:3" ht="40.5" customHeight="1">
      <c r="A75" s="539" t="s">
        <v>618</v>
      </c>
      <c r="B75" s="172" t="s">
        <v>619</v>
      </c>
      <c r="C75" s="104"/>
    </row>
    <row r="76" spans="1:3" ht="29.25" customHeight="1">
      <c r="A76" s="539" t="s">
        <v>620</v>
      </c>
      <c r="B76" s="172" t="s">
        <v>621</v>
      </c>
      <c r="C76" s="104"/>
    </row>
    <row r="77" spans="1:3" ht="27.75" customHeight="1">
      <c r="A77" s="539" t="s">
        <v>622</v>
      </c>
      <c r="B77" s="172" t="s">
        <v>623</v>
      </c>
      <c r="C77" s="104"/>
    </row>
    <row r="78" spans="1:3" ht="24">
      <c r="A78" s="539" t="s">
        <v>624</v>
      </c>
      <c r="B78" s="172" t="s">
        <v>625</v>
      </c>
      <c r="C78" s="104"/>
    </row>
    <row r="79" spans="1:3" ht="27.75" customHeight="1">
      <c r="A79" s="539" t="s">
        <v>626</v>
      </c>
      <c r="B79" s="172" t="s">
        <v>627</v>
      </c>
      <c r="C79" s="104"/>
    </row>
    <row r="80" spans="1:3" ht="36">
      <c r="A80" s="539" t="s">
        <v>628</v>
      </c>
      <c r="B80" s="172" t="s">
        <v>629</v>
      </c>
      <c r="C80" s="104"/>
    </row>
    <row r="81" spans="1:3" ht="42" customHeight="1">
      <c r="A81" s="539" t="s">
        <v>630</v>
      </c>
      <c r="B81" s="172" t="s">
        <v>631</v>
      </c>
      <c r="C81" s="104"/>
    </row>
    <row r="82" spans="1:3" ht="39.75" customHeight="1">
      <c r="A82" s="633" t="s">
        <v>632</v>
      </c>
      <c r="B82" s="172" t="s">
        <v>633</v>
      </c>
      <c r="C82" s="104"/>
    </row>
    <row r="83" spans="1:3" ht="28.5" customHeight="1">
      <c r="A83" s="633" t="s">
        <v>634</v>
      </c>
      <c r="B83" s="172" t="s">
        <v>635</v>
      </c>
      <c r="C83" s="104"/>
    </row>
    <row r="84" spans="1:3" ht="30" customHeight="1">
      <c r="A84" s="633" t="s">
        <v>636</v>
      </c>
      <c r="B84" s="172" t="s">
        <v>637</v>
      </c>
      <c r="C84" s="104"/>
    </row>
    <row r="85" spans="1:3" ht="28.5" customHeight="1">
      <c r="A85" s="633" t="s">
        <v>638</v>
      </c>
      <c r="B85" s="172" t="s">
        <v>639</v>
      </c>
      <c r="C85" s="104"/>
    </row>
    <row r="86" spans="1:3" ht="36">
      <c r="A86" s="633" t="s">
        <v>640</v>
      </c>
      <c r="B86" s="172" t="s">
        <v>641</v>
      </c>
      <c r="C86" s="104"/>
    </row>
    <row r="87" spans="1:3" ht="36">
      <c r="A87" s="633" t="s">
        <v>642</v>
      </c>
      <c r="B87" s="172" t="s">
        <v>643</v>
      </c>
      <c r="C87" s="104"/>
    </row>
    <row r="88" spans="1:3" ht="28.5" customHeight="1">
      <c r="A88" s="633" t="s">
        <v>644</v>
      </c>
      <c r="B88" s="172" t="s">
        <v>645</v>
      </c>
      <c r="C88" s="104"/>
    </row>
    <row r="89" spans="1:3" ht="48">
      <c r="A89" s="633" t="s">
        <v>646</v>
      </c>
      <c r="B89" s="172" t="s">
        <v>647</v>
      </c>
      <c r="C89" s="104"/>
    </row>
    <row r="90" spans="1:3" ht="54.75" customHeight="1">
      <c r="A90" s="539" t="s">
        <v>648</v>
      </c>
      <c r="B90" s="172" t="s">
        <v>649</v>
      </c>
      <c r="C90" s="104"/>
    </row>
    <row r="91" spans="1:3" ht="48">
      <c r="A91" s="539" t="s">
        <v>229</v>
      </c>
      <c r="B91" s="172" t="s">
        <v>650</v>
      </c>
      <c r="C91" s="104"/>
    </row>
    <row r="92" spans="1:3" ht="36">
      <c r="A92" s="539" t="s">
        <v>651</v>
      </c>
      <c r="B92" s="172" t="s">
        <v>652</v>
      </c>
      <c r="C92" s="104"/>
    </row>
    <row r="93" spans="1:3" ht="36">
      <c r="A93" s="539" t="s">
        <v>237</v>
      </c>
      <c r="B93" s="172" t="s">
        <v>653</v>
      </c>
      <c r="C93" s="104"/>
    </row>
    <row r="94" spans="1:3" ht="28.5" customHeight="1">
      <c r="A94" s="539" t="s">
        <v>239</v>
      </c>
      <c r="B94" s="172" t="s">
        <v>654</v>
      </c>
      <c r="C94" s="104"/>
    </row>
    <row r="95" spans="1:3" ht="29.25" customHeight="1">
      <c r="A95" s="539" t="s">
        <v>245</v>
      </c>
      <c r="B95" s="172" t="s">
        <v>655</v>
      </c>
      <c r="C95" s="104"/>
    </row>
    <row r="96" spans="1:3" ht="66" customHeight="1">
      <c r="A96" s="539" t="s">
        <v>656</v>
      </c>
      <c r="B96" s="172" t="s">
        <v>657</v>
      </c>
      <c r="C96" s="104"/>
    </row>
    <row r="97" spans="1:5" ht="84">
      <c r="A97" s="539" t="s">
        <v>658</v>
      </c>
      <c r="B97" s="172" t="s">
        <v>659</v>
      </c>
      <c r="C97" s="104"/>
    </row>
    <row r="98" spans="1:5" ht="78" customHeight="1">
      <c r="A98" s="554" t="s">
        <v>660</v>
      </c>
      <c r="B98" s="554" t="s">
        <v>819</v>
      </c>
      <c r="C98" s="104"/>
    </row>
    <row r="99" spans="1:5" ht="76.5" customHeight="1">
      <c r="A99" s="172" t="s">
        <v>358</v>
      </c>
      <c r="B99" s="172" t="s">
        <v>820</v>
      </c>
      <c r="C99" s="104"/>
    </row>
    <row r="100" spans="1:5" ht="54" customHeight="1">
      <c r="A100" s="172" t="s">
        <v>661</v>
      </c>
      <c r="B100" s="172" t="s">
        <v>821</v>
      </c>
      <c r="C100" s="104"/>
    </row>
    <row r="101" spans="1:5" ht="27.75" customHeight="1">
      <c r="A101" s="172" t="s">
        <v>662</v>
      </c>
      <c r="B101" s="172" t="s">
        <v>663</v>
      </c>
      <c r="C101" s="104"/>
    </row>
    <row r="102" spans="1:5" ht="89.25" customHeight="1">
      <c r="A102" s="172" t="s">
        <v>497</v>
      </c>
      <c r="B102" s="172" t="s">
        <v>822</v>
      </c>
      <c r="C102" s="104"/>
    </row>
    <row r="103" spans="1:5" ht="56.25" customHeight="1">
      <c r="A103" s="172" t="s">
        <v>498</v>
      </c>
      <c r="B103" s="172" t="s">
        <v>823</v>
      </c>
      <c r="C103" s="104"/>
    </row>
    <row r="104" spans="1:5" ht="90.75" customHeight="1">
      <c r="A104" s="172" t="s">
        <v>787</v>
      </c>
      <c r="B104" s="172" t="s">
        <v>824</v>
      </c>
      <c r="C104" s="104"/>
      <c r="E104" s="265"/>
    </row>
    <row r="105" spans="1:5" ht="30" customHeight="1">
      <c r="A105" s="172" t="s">
        <v>664</v>
      </c>
      <c r="B105" s="863" t="s">
        <v>665</v>
      </c>
      <c r="C105" s="104"/>
      <c r="E105" s="265"/>
    </row>
    <row r="106" spans="1:5" ht="108">
      <c r="A106" s="172" t="s">
        <v>666</v>
      </c>
      <c r="B106" s="172" t="s">
        <v>825</v>
      </c>
      <c r="C106" s="104"/>
    </row>
    <row r="107" spans="1:5" ht="90.75" customHeight="1">
      <c r="A107" s="172" t="s">
        <v>513</v>
      </c>
      <c r="B107" s="172" t="s">
        <v>826</v>
      </c>
      <c r="C107" s="104"/>
      <c r="E107" s="417"/>
    </row>
    <row r="108" spans="1:5" ht="39.75" customHeight="1">
      <c r="A108" s="172" t="s">
        <v>667</v>
      </c>
      <c r="B108" s="172" t="s">
        <v>744</v>
      </c>
      <c r="C108" s="104"/>
    </row>
    <row r="109" spans="1:5" ht="79.5" customHeight="1">
      <c r="A109" s="172" t="s">
        <v>668</v>
      </c>
      <c r="B109" s="172" t="s">
        <v>669</v>
      </c>
      <c r="C109" s="104"/>
    </row>
    <row r="110" spans="1:5" ht="67.5" customHeight="1">
      <c r="A110" s="172" t="s">
        <v>670</v>
      </c>
      <c r="B110" s="172" t="s">
        <v>671</v>
      </c>
      <c r="C110" s="104"/>
    </row>
    <row r="111" spans="1:5" ht="52.5" customHeight="1">
      <c r="A111" s="172" t="s">
        <v>672</v>
      </c>
      <c r="B111" s="172" t="s">
        <v>673</v>
      </c>
      <c r="C111" s="104"/>
    </row>
    <row r="112" spans="1:5" ht="53.25" customHeight="1">
      <c r="A112" s="172" t="s">
        <v>674</v>
      </c>
      <c r="B112" s="172" t="s">
        <v>675</v>
      </c>
      <c r="C112" s="104"/>
    </row>
    <row r="113" spans="1:6" ht="78" customHeight="1">
      <c r="A113" s="172" t="s">
        <v>676</v>
      </c>
      <c r="B113" s="172" t="s">
        <v>677</v>
      </c>
      <c r="C113" s="104"/>
    </row>
    <row r="114" spans="1:6" ht="52.5" customHeight="1">
      <c r="A114" s="172" t="s">
        <v>678</v>
      </c>
      <c r="B114" s="172" t="s">
        <v>679</v>
      </c>
      <c r="C114" s="104"/>
    </row>
    <row r="115" spans="1:6" ht="52.5" customHeight="1">
      <c r="A115" s="172" t="s">
        <v>680</v>
      </c>
      <c r="B115" s="172" t="s">
        <v>681</v>
      </c>
      <c r="C115" s="104"/>
    </row>
    <row r="116" spans="1:6" ht="70.5" customHeight="1">
      <c r="A116" s="172" t="s">
        <v>682</v>
      </c>
      <c r="B116" s="172" t="s">
        <v>683</v>
      </c>
      <c r="C116" s="104"/>
    </row>
    <row r="117" spans="1:6" ht="53.25" customHeight="1">
      <c r="A117" s="172" t="s">
        <v>684</v>
      </c>
      <c r="B117" s="172" t="s">
        <v>685</v>
      </c>
      <c r="C117" s="104"/>
    </row>
    <row r="118" spans="1:6" ht="52.5" customHeight="1">
      <c r="A118" s="172" t="s">
        <v>686</v>
      </c>
      <c r="B118" s="172" t="s">
        <v>687</v>
      </c>
      <c r="C118" s="104"/>
    </row>
    <row r="119" spans="1:6" ht="43.5" customHeight="1">
      <c r="A119" s="172" t="s">
        <v>282</v>
      </c>
      <c r="B119" s="172" t="s">
        <v>827</v>
      </c>
      <c r="C119" s="104"/>
    </row>
    <row r="120" spans="1:6" ht="100.5" customHeight="1">
      <c r="A120" s="172" t="s">
        <v>688</v>
      </c>
      <c r="B120" s="172" t="s">
        <v>828</v>
      </c>
      <c r="C120" s="104"/>
      <c r="D120" s="266"/>
    </row>
    <row r="121" spans="1:6" ht="51" customHeight="1">
      <c r="A121" s="172" t="s">
        <v>689</v>
      </c>
      <c r="B121" s="172" t="s">
        <v>829</v>
      </c>
      <c r="C121" s="104"/>
    </row>
    <row r="122" spans="1:6">
      <c r="A122" s="172" t="s">
        <v>690</v>
      </c>
      <c r="B122" s="172" t="s">
        <v>691</v>
      </c>
      <c r="C122" s="104"/>
    </row>
    <row r="123" spans="1:6" ht="102" customHeight="1">
      <c r="A123" s="172" t="s">
        <v>472</v>
      </c>
      <c r="B123" s="172" t="s">
        <v>692</v>
      </c>
      <c r="C123" s="104"/>
    </row>
    <row r="124" spans="1:6" ht="64.5" customHeight="1">
      <c r="A124" s="172" t="s">
        <v>252</v>
      </c>
      <c r="B124" s="172" t="s">
        <v>693</v>
      </c>
      <c r="C124" s="104"/>
      <c r="F124" s="50"/>
    </row>
    <row r="125" spans="1:6" ht="48">
      <c r="A125" s="172" t="s">
        <v>694</v>
      </c>
      <c r="B125" s="172" t="s">
        <v>830</v>
      </c>
      <c r="C125" s="104"/>
      <c r="F125" s="50"/>
    </row>
    <row r="126" spans="1:6" ht="60">
      <c r="A126" s="634" t="s">
        <v>265</v>
      </c>
      <c r="B126" s="172" t="s">
        <v>831</v>
      </c>
      <c r="C126" s="104"/>
    </row>
    <row r="127" spans="1:6" ht="36.75" customHeight="1">
      <c r="A127" s="172" t="s">
        <v>695</v>
      </c>
      <c r="B127" s="172" t="s">
        <v>696</v>
      </c>
      <c r="C127" s="104"/>
    </row>
    <row r="128" spans="1:6" ht="40.5" customHeight="1">
      <c r="A128" s="634" t="s">
        <v>697</v>
      </c>
      <c r="B128" s="172" t="s">
        <v>698</v>
      </c>
      <c r="C128" s="104"/>
    </row>
    <row r="129" spans="1:4" ht="102" customHeight="1">
      <c r="A129" s="554" t="s">
        <v>699</v>
      </c>
      <c r="B129" s="554" t="s">
        <v>793</v>
      </c>
      <c r="C129" s="104"/>
      <c r="D129" s="50"/>
    </row>
    <row r="130" spans="1:4" ht="29.25" customHeight="1">
      <c r="A130" s="172" t="s">
        <v>700</v>
      </c>
      <c r="B130" s="172" t="s">
        <v>701</v>
      </c>
      <c r="C130" s="104"/>
    </row>
    <row r="131" spans="1:4" ht="57" customHeight="1">
      <c r="A131" s="172" t="s">
        <v>518</v>
      </c>
      <c r="B131" s="172" t="s">
        <v>832</v>
      </c>
      <c r="C131" s="104"/>
    </row>
    <row r="132" spans="1:4" ht="66.75" customHeight="1">
      <c r="A132" s="172" t="s">
        <v>514</v>
      </c>
      <c r="B132" s="172" t="s">
        <v>833</v>
      </c>
      <c r="C132" s="104"/>
    </row>
    <row r="133" spans="1:4" ht="30.75" customHeight="1">
      <c r="A133" s="172" t="s">
        <v>702</v>
      </c>
      <c r="B133" s="172" t="s">
        <v>703</v>
      </c>
      <c r="C133" s="104"/>
    </row>
    <row r="134" spans="1:4" ht="78.75" customHeight="1">
      <c r="A134" s="172" t="s">
        <v>512</v>
      </c>
      <c r="B134" s="172" t="s">
        <v>834</v>
      </c>
      <c r="C134" s="104"/>
    </row>
    <row r="135" spans="1:4" ht="29.25" customHeight="1">
      <c r="A135" s="172" t="s">
        <v>704</v>
      </c>
      <c r="B135" s="172" t="s">
        <v>705</v>
      </c>
      <c r="C135" s="104"/>
    </row>
    <row r="136" spans="1:4" ht="54" customHeight="1">
      <c r="A136" s="554" t="s">
        <v>706</v>
      </c>
      <c r="B136" s="554" t="s">
        <v>707</v>
      </c>
      <c r="C136" s="104"/>
    </row>
    <row r="137" spans="1:4" ht="30.75" customHeight="1">
      <c r="A137" s="554" t="s">
        <v>708</v>
      </c>
      <c r="B137" s="554" t="s">
        <v>709</v>
      </c>
      <c r="C137" s="104"/>
    </row>
    <row r="138" spans="1:4" ht="54" customHeight="1">
      <c r="A138" s="172" t="s">
        <v>710</v>
      </c>
      <c r="B138" s="172" t="s">
        <v>745</v>
      </c>
      <c r="C138" s="104"/>
    </row>
    <row r="139" spans="1:4" ht="66.75" customHeight="1">
      <c r="A139" s="634" t="s">
        <v>711</v>
      </c>
      <c r="B139" s="172" t="s">
        <v>835</v>
      </c>
      <c r="C139" s="104"/>
    </row>
    <row r="140" spans="1:4" ht="57" customHeight="1">
      <c r="A140" s="634" t="s">
        <v>712</v>
      </c>
      <c r="B140" s="172" t="s">
        <v>836</v>
      </c>
      <c r="C140" s="104"/>
    </row>
    <row r="141" spans="1:4" ht="84">
      <c r="A141" s="634" t="s">
        <v>713</v>
      </c>
      <c r="B141" s="172" t="s">
        <v>837</v>
      </c>
      <c r="C141" s="104"/>
    </row>
    <row r="142" spans="1:4" ht="55.5" customHeight="1">
      <c r="A142" s="634" t="s">
        <v>714</v>
      </c>
      <c r="B142" s="172" t="s">
        <v>838</v>
      </c>
      <c r="C142" s="104"/>
    </row>
    <row r="143" spans="1:4" ht="79.5" customHeight="1">
      <c r="A143" s="172" t="s">
        <v>715</v>
      </c>
      <c r="B143" s="172" t="s">
        <v>839</v>
      </c>
      <c r="C143" s="104"/>
    </row>
    <row r="144" spans="1:4" ht="124.5" customHeight="1">
      <c r="A144" s="172" t="s">
        <v>716</v>
      </c>
      <c r="B144" s="172" t="s">
        <v>840</v>
      </c>
      <c r="C144" s="104"/>
    </row>
    <row r="145" spans="1:3" ht="54.75" customHeight="1">
      <c r="A145" s="634" t="s">
        <v>717</v>
      </c>
      <c r="B145" s="172" t="s">
        <v>718</v>
      </c>
      <c r="C145" s="104"/>
    </row>
    <row r="146" spans="1:3" ht="54.75" customHeight="1">
      <c r="A146" s="634" t="s">
        <v>719</v>
      </c>
      <c r="B146" s="172" t="s">
        <v>720</v>
      </c>
      <c r="C146" s="104"/>
    </row>
    <row r="147" spans="1:3" ht="54" customHeight="1">
      <c r="A147" s="634" t="s">
        <v>721</v>
      </c>
      <c r="B147" s="172" t="s">
        <v>722</v>
      </c>
      <c r="C147" s="104"/>
    </row>
    <row r="148" spans="1:3" ht="60">
      <c r="A148" s="634" t="s">
        <v>723</v>
      </c>
      <c r="B148" s="172" t="s">
        <v>841</v>
      </c>
      <c r="C148" s="104"/>
    </row>
    <row r="149" spans="1:3" ht="60">
      <c r="A149" s="172" t="s">
        <v>515</v>
      </c>
      <c r="B149" s="172" t="s">
        <v>842</v>
      </c>
      <c r="C149" s="104"/>
    </row>
    <row r="150" spans="1:3" ht="69" customHeight="1">
      <c r="A150" s="172" t="s">
        <v>724</v>
      </c>
      <c r="B150" s="172" t="s">
        <v>843</v>
      </c>
      <c r="C150" s="104"/>
    </row>
    <row r="151" spans="1:3" ht="65.25" customHeight="1">
      <c r="A151" s="172" t="s">
        <v>725</v>
      </c>
      <c r="B151" s="172" t="s">
        <v>844</v>
      </c>
      <c r="C151" s="104"/>
    </row>
    <row r="152" spans="1:3" ht="41.25" customHeight="1">
      <c r="A152" s="172" t="s">
        <v>726</v>
      </c>
      <c r="B152" s="172" t="s">
        <v>746</v>
      </c>
      <c r="C152" s="104"/>
    </row>
    <row r="153" spans="1:3" ht="65.25" customHeight="1">
      <c r="A153" s="172" t="s">
        <v>727</v>
      </c>
      <c r="B153" s="172" t="s">
        <v>845</v>
      </c>
      <c r="C153" s="104"/>
    </row>
    <row r="154" spans="1:3" ht="64.5" customHeight="1">
      <c r="A154" s="172" t="s">
        <v>728</v>
      </c>
      <c r="B154" s="172" t="s">
        <v>729</v>
      </c>
      <c r="C154" s="104"/>
    </row>
    <row r="158" spans="1:3">
      <c r="B158" s="864"/>
    </row>
  </sheetData>
  <protectedRanges>
    <protectedRange sqref="B1:B7 B98:B99 B31:B32 B67:B69 B79 B81:B83 B87 B89:B91 B149:B1048576 B13:B21 B121:B123 B143:B144 B93:B95 B34:B37 B102:B119 B126:B138" name="Sustainability metrics workbook_11"/>
    <protectedRange sqref="B22:B26" name="Annual Report Metrics_2"/>
    <protectedRange sqref="B100:B101" name="Sustainability metrics workbook_1_1"/>
    <protectedRange sqref="B33" name="Annual Report Metrics_1_1"/>
    <protectedRange sqref="B77:B78" name="Sustainability metrics workbook_2_1"/>
    <protectedRange sqref="B80" name="Sustainability metrics workbook_3_1"/>
    <protectedRange sqref="B84" name="Sustainability metrics workbook_4_1"/>
    <protectedRange sqref="B85" name="Sustainability metrics workbook_5_1"/>
    <protectedRange sqref="B88" name="Sustainability metrics workbook_7_1"/>
    <protectedRange sqref="B124" name="Sustainability metrics workbook_9_1"/>
    <protectedRange sqref="B125" name="Sustainability metrics workbook_10_1"/>
    <protectedRange sqref="B120" name="Sustainability metrics workbook_11_1"/>
    <protectedRange sqref="B70" name="Sustainability metrics workbook_11_2"/>
    <protectedRange sqref="B71:B76" name="Sustainability metrics workbook_2_1_1"/>
    <protectedRange sqref="B86" name="Sustainability metrics workbook_2"/>
    <protectedRange sqref="B92" name="Sustainability metrics workbook_11_3"/>
    <protectedRange sqref="B96" name="Sustainability metrics workbook_11_4"/>
    <protectedRange sqref="B97" name="Sustainability metrics workbook_3"/>
    <protectedRange sqref="B141" name="Sustainability metrics workbook_12_1_1"/>
    <protectedRange sqref="B140" name="Sustainability metrics workbook_13_1_1"/>
    <protectedRange sqref="B145:B148" name="Sustainability metrics workbook_11_5"/>
    <protectedRange sqref="B142" name="Sustainability metrics workbook_15_1_1"/>
  </protectedRanges>
  <pageMargins left="0.7" right="0.7" top="0.75" bottom="0.75" header="0.3" footer="0.3"/>
  <pageSetup paperSize="9" scale="74" fitToHeight="13" orientation="landscape" r:id="rId1"/>
  <headerFooter>
    <oddFooter>&amp;L&amp;1#&amp;"Arial"&amp;9&amp;K000000</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FF00"/>
  </sheetPr>
  <dimension ref="A1:E40"/>
  <sheetViews>
    <sheetView showGridLines="0" zoomScaleNormal="100" workbookViewId="0"/>
  </sheetViews>
  <sheetFormatPr defaultColWidth="9.140625" defaultRowHeight="15" customHeight="1"/>
  <cols>
    <col min="1" max="1" width="60.85546875" style="29" bestFit="1" customWidth="1"/>
    <col min="2" max="2" width="69.85546875" style="29" customWidth="1"/>
    <col min="3" max="16384" width="9.140625" style="29"/>
  </cols>
  <sheetData>
    <row r="1" spans="1:5" ht="15" customHeight="1">
      <c r="A1" s="95" t="s">
        <v>0</v>
      </c>
    </row>
    <row r="3" spans="1:5" ht="15" customHeight="1">
      <c r="A3" s="230" t="s">
        <v>1</v>
      </c>
      <c r="B3" s="165"/>
    </row>
    <row r="5" spans="1:5" ht="15" customHeight="1" thickBot="1">
      <c r="A5" s="178" t="s">
        <v>2</v>
      </c>
      <c r="B5" s="893" t="s">
        <v>3</v>
      </c>
    </row>
    <row r="6" spans="1:5" ht="15" customHeight="1">
      <c r="A6" s="427" t="s">
        <v>4</v>
      </c>
      <c r="B6" s="176" t="s">
        <v>5</v>
      </c>
      <c r="E6" s="266"/>
    </row>
    <row r="7" spans="1:5" ht="15" customHeight="1">
      <c r="A7" s="427" t="s">
        <v>6</v>
      </c>
      <c r="B7" s="176" t="s">
        <v>7</v>
      </c>
      <c r="E7" s="266"/>
    </row>
    <row r="8" spans="1:5" ht="15" customHeight="1">
      <c r="A8" s="427" t="s">
        <v>8</v>
      </c>
      <c r="B8" s="176" t="s">
        <v>9</v>
      </c>
    </row>
    <row r="9" spans="1:5" ht="15" customHeight="1">
      <c r="A9" s="427" t="s">
        <v>10</v>
      </c>
      <c r="B9" s="176" t="s">
        <v>9</v>
      </c>
    </row>
    <row r="10" spans="1:5" ht="15" customHeight="1">
      <c r="A10" s="427" t="s">
        <v>11</v>
      </c>
      <c r="B10" s="176" t="s">
        <v>9</v>
      </c>
    </row>
    <row r="11" spans="1:5" ht="15" customHeight="1">
      <c r="A11" s="427" t="s">
        <v>12</v>
      </c>
      <c r="B11" s="176" t="s">
        <v>13</v>
      </c>
    </row>
    <row r="12" spans="1:5" ht="15" customHeight="1">
      <c r="A12" s="427" t="s">
        <v>14</v>
      </c>
      <c r="B12" s="176" t="s">
        <v>15</v>
      </c>
    </row>
    <row r="13" spans="1:5" ht="15" customHeight="1">
      <c r="A13" s="427" t="s">
        <v>16</v>
      </c>
      <c r="B13" s="176" t="s">
        <v>17</v>
      </c>
    </row>
    <row r="14" spans="1:5" ht="15" customHeight="1">
      <c r="A14" s="427" t="s">
        <v>18</v>
      </c>
      <c r="B14" s="177" t="s">
        <v>17</v>
      </c>
    </row>
    <row r="15" spans="1:5" ht="15" customHeight="1">
      <c r="A15" s="427" t="s">
        <v>19</v>
      </c>
      <c r="B15" s="176" t="s">
        <v>9</v>
      </c>
    </row>
    <row r="16" spans="1:5" ht="15" customHeight="1">
      <c r="A16" s="427" t="s">
        <v>20</v>
      </c>
      <c r="B16" s="176" t="s">
        <v>21</v>
      </c>
    </row>
    <row r="17" spans="1:2" ht="15" customHeight="1">
      <c r="A17" s="427" t="s">
        <v>22</v>
      </c>
      <c r="B17" s="176" t="s">
        <v>17</v>
      </c>
    </row>
    <row r="18" spans="1:2" ht="15" customHeight="1">
      <c r="A18" s="427" t="s">
        <v>23</v>
      </c>
      <c r="B18" s="176" t="s">
        <v>17</v>
      </c>
    </row>
    <row r="19" spans="1:2" ht="15" customHeight="1">
      <c r="A19" s="427" t="s">
        <v>24</v>
      </c>
      <c r="B19" s="176" t="s">
        <v>17</v>
      </c>
    </row>
    <row r="20" spans="1:2" ht="15" customHeight="1">
      <c r="A20" s="427" t="s">
        <v>25</v>
      </c>
      <c r="B20" s="176" t="s">
        <v>26</v>
      </c>
    </row>
    <row r="21" spans="1:2" ht="15" customHeight="1">
      <c r="A21" s="427" t="s">
        <v>27</v>
      </c>
      <c r="B21" s="176" t="s">
        <v>17</v>
      </c>
    </row>
    <row r="22" spans="1:2" ht="15" customHeight="1">
      <c r="A22" s="427" t="s">
        <v>28</v>
      </c>
      <c r="B22" s="176" t="s">
        <v>29</v>
      </c>
    </row>
    <row r="23" spans="1:2" ht="15" customHeight="1">
      <c r="A23" s="427" t="s">
        <v>30</v>
      </c>
      <c r="B23" s="176" t="s">
        <v>21</v>
      </c>
    </row>
    <row r="24" spans="1:2" ht="15" customHeight="1">
      <c r="A24" s="427" t="s">
        <v>31</v>
      </c>
      <c r="B24" s="176" t="s">
        <v>17</v>
      </c>
    </row>
    <row r="25" spans="1:2" ht="15" customHeight="1">
      <c r="A25" s="427" t="s">
        <v>32</v>
      </c>
      <c r="B25" s="176" t="s">
        <v>17</v>
      </c>
    </row>
    <row r="26" spans="1:2" ht="15" customHeight="1">
      <c r="A26" s="427" t="s">
        <v>33</v>
      </c>
      <c r="B26" s="176" t="s">
        <v>34</v>
      </c>
    </row>
    <row r="27" spans="1:2" ht="15" customHeight="1">
      <c r="A27" s="427" t="s">
        <v>35</v>
      </c>
      <c r="B27" s="176" t="s">
        <v>17</v>
      </c>
    </row>
    <row r="28" spans="1:2" ht="15" customHeight="1">
      <c r="A28" s="427" t="s">
        <v>36</v>
      </c>
      <c r="B28" s="176" t="s">
        <v>17</v>
      </c>
    </row>
    <row r="29" spans="1:2" ht="15" customHeight="1">
      <c r="A29" s="427" t="s">
        <v>37</v>
      </c>
      <c r="B29" s="176" t="s">
        <v>17</v>
      </c>
    </row>
    <row r="30" spans="1:2" ht="15" customHeight="1">
      <c r="A30" s="427" t="s">
        <v>38</v>
      </c>
      <c r="B30" s="85" t="s">
        <v>846</v>
      </c>
    </row>
    <row r="31" spans="1:2" ht="15" customHeight="1">
      <c r="A31" s="427" t="s">
        <v>39</v>
      </c>
      <c r="B31" s="176" t="s">
        <v>13</v>
      </c>
    </row>
    <row r="32" spans="1:2" ht="15" customHeight="1">
      <c r="A32" s="427" t="s">
        <v>40</v>
      </c>
      <c r="B32" s="176" t="s">
        <v>41</v>
      </c>
    </row>
    <row r="33" spans="1:2" ht="15" customHeight="1">
      <c r="A33" s="427" t="s">
        <v>42</v>
      </c>
      <c r="B33" s="176" t="s">
        <v>17</v>
      </c>
    </row>
    <row r="34" spans="1:2" ht="15" customHeight="1">
      <c r="A34" s="427" t="s">
        <v>43</v>
      </c>
      <c r="B34" s="85" t="s">
        <v>44</v>
      </c>
    </row>
    <row r="35" spans="1:2" ht="15" customHeight="1">
      <c r="A35" s="427" t="s">
        <v>45</v>
      </c>
      <c r="B35" s="176" t="s">
        <v>46</v>
      </c>
    </row>
    <row r="36" spans="1:2" ht="15" customHeight="1">
      <c r="A36" s="427" t="s">
        <v>47</v>
      </c>
      <c r="B36" s="176" t="s">
        <v>17</v>
      </c>
    </row>
    <row r="37" spans="1:2" ht="15" customHeight="1">
      <c r="A37" s="427" t="s">
        <v>48</v>
      </c>
      <c r="B37" s="176" t="s">
        <v>17</v>
      </c>
    </row>
    <row r="38" spans="1:2" ht="15" customHeight="1">
      <c r="A38" s="427" t="s">
        <v>49</v>
      </c>
      <c r="B38" s="176" t="s">
        <v>17</v>
      </c>
    </row>
    <row r="39" spans="1:2" ht="15" customHeight="1">
      <c r="A39" s="427" t="s">
        <v>50</v>
      </c>
      <c r="B39" s="176" t="s">
        <v>17</v>
      </c>
    </row>
    <row r="40" spans="1:2" ht="15" customHeight="1">
      <c r="A40" s="427" t="s">
        <v>51</v>
      </c>
      <c r="B40" s="176" t="s">
        <v>17</v>
      </c>
    </row>
  </sheetData>
  <sortState xmlns:xlrd2="http://schemas.microsoft.com/office/spreadsheetml/2017/richdata2" ref="A8:B59">
    <sortCondition ref="A9"/>
  </sortState>
  <hyperlinks>
    <hyperlink ref="B20" r:id="rId1" display="www.commbank.com.au/safe" xr:uid="{F57201C9-1A9F-4436-8391-9C44D1BAD95F}"/>
    <hyperlink ref="B35" r:id="rId2" display="https://www.commbank.com.au/content/dam/commbank-assets/support/docs/CommBank-RAP-FY23-25.pdf" xr:uid="{4D6A1C56-92E2-413C-9569-D28819E42D73}"/>
    <hyperlink ref="B30" r:id="rId3" xr:uid="{B878E13A-DDC1-46C2-AD62-2E3C45FE24CD}"/>
    <hyperlink ref="B6" r:id="rId4" xr:uid="{3B3317AC-B70A-4A3F-B45A-9079A64C713F}"/>
    <hyperlink ref="B7" r:id="rId5" xr:uid="{09C86B33-A6FA-46A8-B562-3FD07875A023}"/>
    <hyperlink ref="B8" r:id="rId6" xr:uid="{4115B1A4-8C69-4991-9039-221FD0EAB022}"/>
    <hyperlink ref="B11" r:id="rId7" display="www.commbank.com.au/reporting" xr:uid="{B743E647-A8BB-4FEF-851A-3767765C56A4}"/>
    <hyperlink ref="B34" r:id="rId8" display="https://www.commbank.com.au/support/privacy.html" xr:uid="{1C746BB4-0531-4725-BCC1-0CD52615C433}"/>
    <hyperlink ref="B36:B40" r:id="rId9" display="commbank.com.au/policies" xr:uid="{C825A51C-CEE7-4CA1-B558-F9E899F1D298}"/>
    <hyperlink ref="B33" r:id="rId10" xr:uid="{6B367B19-8D3D-451B-98C8-134BEFB18BF5}"/>
    <hyperlink ref="B27:B29" r:id="rId11" display="commbank.com.au/policies" xr:uid="{99E76E28-5AE1-4DB8-9BCC-01D52192F7FE}"/>
    <hyperlink ref="B24:B25" r:id="rId12" display="commbank.com.au/policies" xr:uid="{0EFA52DE-5306-4EDF-A280-5CC7482D49EA}"/>
    <hyperlink ref="B21" r:id="rId13" xr:uid="{3503BC4D-A487-4D02-B01A-4AE41C39DAEF}"/>
    <hyperlink ref="B17:B18" r:id="rId14" display="commbank.com.au/policies" xr:uid="{05D0BBCE-FEA6-4A33-839A-030516B72AEC}"/>
    <hyperlink ref="B13:B14" r:id="rId15" display="commbank.com.au/policies" xr:uid="{04610CF5-2D2B-429E-87AD-5AC4CE7B639E}"/>
    <hyperlink ref="B32" r:id="rId16" xr:uid="{2E58C1A2-A2EE-4C5C-A103-2BEC8B19B9CA}"/>
    <hyperlink ref="B31" r:id="rId17" xr:uid="{B3C7BD23-F1AC-4B00-A46D-B69CFDE28812}"/>
    <hyperlink ref="B22:B23" r:id="rId18" display="commbank.com.au/corporategovernance " xr:uid="{54243211-43B5-445A-87BC-2DD8A8273181}"/>
    <hyperlink ref="B16" r:id="rId19" xr:uid="{CC09E41A-2360-4E4C-8D5F-408C9903318A}"/>
    <hyperlink ref="B12" r:id="rId20" xr:uid="{C8A33180-FA2D-4C95-86E5-FF087BFA7B22}"/>
    <hyperlink ref="B9:B10" r:id="rId21" display="commbank.com.au/results" xr:uid="{FF6A93E2-2AE2-4C8D-AD40-DADFFD314FEA}"/>
    <hyperlink ref="B15" r:id="rId22" xr:uid="{2CDD82E5-DF9C-4D30-9137-4D1A7958A89E}"/>
    <hyperlink ref="B26" r:id="rId23" xr:uid="{788CC905-98B6-4CCA-BD6C-EA40A332F15E}"/>
    <hyperlink ref="B19" r:id="rId24" xr:uid="{E09E7646-F0E0-4AEF-9352-9997C68A9B5E}"/>
  </hyperlinks>
  <pageMargins left="0.7" right="0.7" top="0.75" bottom="0.75" header="0.3" footer="0.3"/>
  <pageSetup paperSize="9" scale="81" fitToHeight="2" orientation="landscape" r:id="rId25"/>
  <headerFooter>
    <oddFooter>&amp;L&amp;1#&amp;"Arial"&amp;9&amp;K000000</oddFooter>
  </headerFooter>
  <drawing r:id="rId2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FFFF00"/>
    <pageSetUpPr fitToPage="1"/>
  </sheetPr>
  <dimension ref="A1:P49"/>
  <sheetViews>
    <sheetView showGridLines="0" zoomScaleNormal="100" workbookViewId="0"/>
  </sheetViews>
  <sheetFormatPr defaultColWidth="9.140625" defaultRowHeight="14.25"/>
  <cols>
    <col min="1" max="1" width="42.7109375" style="28" customWidth="1"/>
    <col min="2" max="2" width="42.7109375" style="189" customWidth="1"/>
    <col min="3" max="3" width="25.7109375" style="28" customWidth="1"/>
    <col min="4" max="8" width="16.7109375" style="28" customWidth="1"/>
    <col min="9" max="9" width="16.7109375" style="477" customWidth="1"/>
    <col min="10" max="10" width="16.7109375" style="28" customWidth="1"/>
    <col min="11" max="16384" width="9.140625" style="28"/>
  </cols>
  <sheetData>
    <row r="1" spans="1:11" ht="15" customHeight="1">
      <c r="A1" s="95" t="s">
        <v>847</v>
      </c>
      <c r="B1" s="182"/>
      <c r="C1" s="245"/>
      <c r="D1" s="95"/>
      <c r="E1" s="95"/>
      <c r="F1" s="95"/>
      <c r="G1" s="95"/>
      <c r="H1" s="95"/>
      <c r="I1" s="28"/>
    </row>
    <row r="2" spans="1:11" ht="15" customHeight="1">
      <c r="D2" s="267"/>
      <c r="I2" s="28"/>
    </row>
    <row r="3" spans="1:11" ht="15" customHeight="1">
      <c r="A3" s="231" t="s">
        <v>52</v>
      </c>
      <c r="B3" s="190"/>
      <c r="C3" s="175"/>
      <c r="D3" s="175"/>
      <c r="E3" s="175"/>
      <c r="F3" s="175"/>
      <c r="G3" s="175"/>
      <c r="H3" s="175"/>
      <c r="I3" s="28"/>
    </row>
    <row r="4" spans="1:11" ht="30.75" customHeight="1">
      <c r="A4" s="29"/>
      <c r="B4" s="183"/>
      <c r="C4" s="29"/>
      <c r="D4" s="902" t="s">
        <v>53</v>
      </c>
      <c r="E4" s="902"/>
      <c r="F4" s="902"/>
      <c r="G4" s="903" t="s">
        <v>54</v>
      </c>
      <c r="H4" s="903" t="s">
        <v>55</v>
      </c>
      <c r="I4" s="906" t="s">
        <v>56</v>
      </c>
      <c r="J4" s="907" t="s">
        <v>57</v>
      </c>
    </row>
    <row r="5" spans="1:11" ht="24.75" customHeight="1" thickBot="1">
      <c r="A5" s="191" t="s">
        <v>58</v>
      </c>
      <c r="B5" s="191" t="s">
        <v>59</v>
      </c>
      <c r="C5" s="40" t="s">
        <v>60</v>
      </c>
      <c r="D5" s="192" t="s">
        <v>61</v>
      </c>
      <c r="E5" s="192" t="s">
        <v>62</v>
      </c>
      <c r="F5" s="192" t="s">
        <v>63</v>
      </c>
      <c r="G5" s="903"/>
      <c r="H5" s="903"/>
      <c r="I5" s="906"/>
      <c r="J5" s="907"/>
      <c r="K5" s="267"/>
    </row>
    <row r="6" spans="1:11" ht="26.25" customHeight="1">
      <c r="A6" s="494" t="s">
        <v>64</v>
      </c>
      <c r="B6" s="495"/>
      <c r="C6" s="496"/>
      <c r="D6" s="497"/>
      <c r="E6" s="497"/>
      <c r="F6" s="497"/>
      <c r="G6" s="497"/>
      <c r="H6" s="497"/>
      <c r="I6" s="497"/>
      <c r="J6" s="497"/>
    </row>
    <row r="7" spans="1:11" ht="20.100000000000001" customHeight="1">
      <c r="A7" s="511" t="s">
        <v>65</v>
      </c>
      <c r="B7" s="498" t="s">
        <v>66</v>
      </c>
      <c r="C7" s="561" t="s">
        <v>67</v>
      </c>
      <c r="D7" s="563">
        <v>35.609888531824105</v>
      </c>
      <c r="E7" s="564">
        <v>35.1</v>
      </c>
      <c r="F7" s="499" t="s">
        <v>68</v>
      </c>
      <c r="G7" s="564">
        <v>4.3</v>
      </c>
      <c r="H7" s="564">
        <v>4.3</v>
      </c>
      <c r="I7" s="564" t="s">
        <v>69</v>
      </c>
      <c r="J7" s="513" t="s">
        <v>70</v>
      </c>
    </row>
    <row r="8" spans="1:11" ht="20.100000000000001" customHeight="1">
      <c r="A8" s="478" t="s">
        <v>71</v>
      </c>
      <c r="B8" s="184"/>
      <c r="C8" s="179"/>
      <c r="D8" s="470"/>
      <c r="E8" s="470"/>
      <c r="F8" s="470"/>
      <c r="G8" s="566"/>
      <c r="H8" s="566"/>
      <c r="I8" s="566"/>
      <c r="J8" s="514"/>
    </row>
    <row r="9" spans="1:11" ht="20.100000000000001" customHeight="1">
      <c r="A9" s="481" t="s">
        <v>72</v>
      </c>
      <c r="B9" s="184" t="s">
        <v>66</v>
      </c>
      <c r="C9" s="179" t="s">
        <v>73</v>
      </c>
      <c r="D9" s="470" t="s">
        <v>74</v>
      </c>
      <c r="E9" s="470">
        <v>63.8</v>
      </c>
      <c r="F9" s="492" t="s">
        <v>68</v>
      </c>
      <c r="G9" s="566" t="s">
        <v>74</v>
      </c>
      <c r="H9" s="572">
        <v>5</v>
      </c>
      <c r="I9" s="566" t="s">
        <v>75</v>
      </c>
      <c r="J9" s="910" t="s">
        <v>76</v>
      </c>
    </row>
    <row r="10" spans="1:11" ht="20.100000000000001" customHeight="1">
      <c r="A10" s="481" t="s">
        <v>77</v>
      </c>
      <c r="B10" s="184" t="s">
        <v>66</v>
      </c>
      <c r="C10" s="179" t="s">
        <v>78</v>
      </c>
      <c r="D10" s="470" t="s">
        <v>74</v>
      </c>
      <c r="E10" s="662">
        <v>76</v>
      </c>
      <c r="F10" s="492" t="s">
        <v>68</v>
      </c>
      <c r="G10" s="566" t="s">
        <v>74</v>
      </c>
      <c r="H10" s="572">
        <v>5</v>
      </c>
      <c r="I10" s="566" t="s">
        <v>75</v>
      </c>
      <c r="J10" s="911"/>
    </row>
    <row r="11" spans="1:11" ht="20.100000000000001" customHeight="1">
      <c r="A11" s="669" t="s">
        <v>79</v>
      </c>
      <c r="B11" s="484" t="s">
        <v>66</v>
      </c>
      <c r="C11" s="196" t="s">
        <v>80</v>
      </c>
      <c r="D11" s="670" t="s">
        <v>74</v>
      </c>
      <c r="E11" s="501">
        <v>19.8</v>
      </c>
      <c r="F11" s="500" t="s">
        <v>68</v>
      </c>
      <c r="G11" s="573" t="s">
        <v>74</v>
      </c>
      <c r="H11" s="574">
        <v>5</v>
      </c>
      <c r="I11" s="573" t="s">
        <v>75</v>
      </c>
      <c r="J11" s="905"/>
    </row>
    <row r="12" spans="1:11" ht="20.100000000000001" customHeight="1">
      <c r="A12" s="511" t="s">
        <v>81</v>
      </c>
      <c r="B12" s="498" t="s">
        <v>82</v>
      </c>
      <c r="C12" s="561" t="s">
        <v>83</v>
      </c>
      <c r="D12" s="667">
        <v>170</v>
      </c>
      <c r="E12" s="667">
        <v>124</v>
      </c>
      <c r="F12" s="502" t="s">
        <v>68</v>
      </c>
      <c r="G12" s="563">
        <v>2</v>
      </c>
      <c r="H12" s="563">
        <v>2</v>
      </c>
      <c r="I12" s="564" t="s">
        <v>69</v>
      </c>
      <c r="J12" s="513" t="s">
        <v>84</v>
      </c>
    </row>
    <row r="13" spans="1:11" ht="20.100000000000001" customHeight="1">
      <c r="A13" s="478" t="s">
        <v>85</v>
      </c>
      <c r="B13" s="184"/>
      <c r="C13" s="179"/>
      <c r="D13" s="470"/>
      <c r="E13" s="470"/>
      <c r="F13" s="470"/>
      <c r="G13" s="566"/>
      <c r="H13" s="566"/>
      <c r="I13" s="566"/>
      <c r="J13" s="514"/>
    </row>
    <row r="14" spans="1:11" ht="39" customHeight="1">
      <c r="A14" s="482" t="s">
        <v>86</v>
      </c>
      <c r="B14" s="184" t="s">
        <v>87</v>
      </c>
      <c r="C14" s="179" t="s">
        <v>88</v>
      </c>
      <c r="D14" s="470">
        <v>251</v>
      </c>
      <c r="E14" s="470">
        <v>245</v>
      </c>
      <c r="F14" s="492" t="s">
        <v>68</v>
      </c>
      <c r="G14" s="566">
        <v>3.9</v>
      </c>
      <c r="H14" s="566">
        <v>3.9</v>
      </c>
      <c r="I14" s="566" t="s">
        <v>75</v>
      </c>
      <c r="J14" s="910" t="s">
        <v>89</v>
      </c>
    </row>
    <row r="15" spans="1:11" ht="20.100000000000001" customHeight="1">
      <c r="A15" s="503" t="s">
        <v>90</v>
      </c>
      <c r="B15" s="504" t="s">
        <v>91</v>
      </c>
      <c r="C15" s="483" t="s">
        <v>92</v>
      </c>
      <c r="D15" s="509">
        <v>152.68565659245726</v>
      </c>
      <c r="E15" s="509">
        <v>102.6352388464108</v>
      </c>
      <c r="F15" s="510" t="s">
        <v>68</v>
      </c>
      <c r="G15" s="575">
        <v>2.9</v>
      </c>
      <c r="H15" s="575">
        <v>3.2</v>
      </c>
      <c r="I15" s="575" t="s">
        <v>75</v>
      </c>
      <c r="J15" s="911"/>
    </row>
    <row r="16" spans="1:11" ht="20.100000000000001" customHeight="1">
      <c r="A16" s="505" t="s">
        <v>93</v>
      </c>
      <c r="B16" s="490" t="s">
        <v>94</v>
      </c>
      <c r="C16" s="562" t="s">
        <v>95</v>
      </c>
      <c r="D16" s="671" t="s">
        <v>74</v>
      </c>
      <c r="E16" s="565">
        <v>0</v>
      </c>
      <c r="F16" s="493" t="s">
        <v>68</v>
      </c>
      <c r="G16" s="571">
        <v>3.6</v>
      </c>
      <c r="H16" s="571">
        <v>3.5</v>
      </c>
      <c r="I16" s="571" t="s">
        <v>75</v>
      </c>
      <c r="J16" s="905"/>
    </row>
    <row r="17" spans="1:16" ht="20.100000000000001" customHeight="1">
      <c r="A17" s="478" t="s">
        <v>96</v>
      </c>
      <c r="B17" s="184"/>
      <c r="C17" s="179"/>
      <c r="D17" s="470"/>
      <c r="E17" s="470"/>
      <c r="F17" s="470"/>
      <c r="G17" s="566"/>
      <c r="H17" s="566"/>
      <c r="I17" s="566"/>
      <c r="J17" s="514"/>
    </row>
    <row r="18" spans="1:16" ht="20.100000000000001" customHeight="1">
      <c r="A18" s="481" t="s">
        <v>97</v>
      </c>
      <c r="B18" s="184" t="s">
        <v>98</v>
      </c>
      <c r="C18" s="179" t="s">
        <v>99</v>
      </c>
      <c r="D18" s="566"/>
      <c r="E18" s="566"/>
      <c r="F18" s="492" t="s">
        <v>100</v>
      </c>
      <c r="G18" s="566" t="s">
        <v>74</v>
      </c>
      <c r="H18" s="566" t="s">
        <v>74</v>
      </c>
      <c r="I18" s="566" t="s">
        <v>69</v>
      </c>
      <c r="J18" s="910" t="s">
        <v>101</v>
      </c>
      <c r="P18" s="267"/>
    </row>
    <row r="19" spans="1:16" ht="20.100000000000001" customHeight="1">
      <c r="A19" s="481" t="s">
        <v>102</v>
      </c>
      <c r="B19" s="184" t="s">
        <v>103</v>
      </c>
      <c r="C19" s="179" t="s">
        <v>104</v>
      </c>
      <c r="D19" s="567"/>
      <c r="E19" s="567"/>
      <c r="F19" s="492" t="s">
        <v>100</v>
      </c>
      <c r="G19" s="572">
        <v>2</v>
      </c>
      <c r="H19" s="572">
        <v>2</v>
      </c>
      <c r="I19" s="566" t="s">
        <v>69</v>
      </c>
      <c r="J19" s="911"/>
    </row>
    <row r="20" spans="1:16" ht="20.100000000000001" customHeight="1">
      <c r="A20" s="481" t="s">
        <v>105</v>
      </c>
      <c r="B20" s="184" t="s">
        <v>103</v>
      </c>
      <c r="C20" s="179" t="s">
        <v>106</v>
      </c>
      <c r="D20" s="470"/>
      <c r="E20" s="470"/>
      <c r="F20" s="492" t="s">
        <v>100</v>
      </c>
      <c r="G20" s="572">
        <v>2</v>
      </c>
      <c r="H20" s="572">
        <v>2</v>
      </c>
      <c r="I20" s="566" t="s">
        <v>69</v>
      </c>
      <c r="J20" s="911"/>
    </row>
    <row r="21" spans="1:16" ht="20.100000000000001" customHeight="1">
      <c r="A21" s="505" t="s">
        <v>107</v>
      </c>
      <c r="B21" s="490" t="s">
        <v>108</v>
      </c>
      <c r="C21" s="491" t="s">
        <v>109</v>
      </c>
      <c r="D21" s="568"/>
      <c r="E21" s="568"/>
      <c r="F21" s="493" t="s">
        <v>100</v>
      </c>
      <c r="G21" s="663">
        <v>2</v>
      </c>
      <c r="H21" s="663">
        <v>2</v>
      </c>
      <c r="I21" s="573" t="s">
        <v>69</v>
      </c>
      <c r="J21" s="905"/>
    </row>
    <row r="22" spans="1:16" ht="19.5" customHeight="1">
      <c r="A22" s="511" t="s">
        <v>110</v>
      </c>
      <c r="B22" s="498" t="s">
        <v>111</v>
      </c>
      <c r="C22" s="561" t="s">
        <v>112</v>
      </c>
      <c r="D22" s="569">
        <v>-0.81</v>
      </c>
      <c r="E22" s="569">
        <v>-0.92</v>
      </c>
      <c r="F22" s="499" t="s">
        <v>100</v>
      </c>
      <c r="G22" s="908" t="s">
        <v>113</v>
      </c>
      <c r="H22" s="908" t="s">
        <v>114</v>
      </c>
      <c r="I22" s="564" t="s">
        <v>69</v>
      </c>
      <c r="J22" s="904" t="s">
        <v>115</v>
      </c>
    </row>
    <row r="23" spans="1:16" ht="19.5" customHeight="1">
      <c r="A23" s="511" t="s">
        <v>116</v>
      </c>
      <c r="B23" s="498" t="s">
        <v>111</v>
      </c>
      <c r="C23" s="561" t="s">
        <v>117</v>
      </c>
      <c r="D23" s="569">
        <v>-0.76</v>
      </c>
      <c r="E23" s="569">
        <v>-0.88</v>
      </c>
      <c r="F23" s="499" t="s">
        <v>100</v>
      </c>
      <c r="G23" s="909"/>
      <c r="H23" s="909"/>
      <c r="I23" s="564" t="s">
        <v>69</v>
      </c>
      <c r="J23" s="905"/>
    </row>
    <row r="24" spans="1:16" ht="19.5" customHeight="1">
      <c r="A24" s="209" t="s">
        <v>118</v>
      </c>
      <c r="B24" s="504" t="s">
        <v>111</v>
      </c>
      <c r="C24" s="86" t="s">
        <v>119</v>
      </c>
      <c r="D24" s="570">
        <v>-0.75</v>
      </c>
      <c r="E24" s="570" t="s">
        <v>120</v>
      </c>
      <c r="F24" s="510" t="s">
        <v>100</v>
      </c>
      <c r="G24" s="575" t="s">
        <v>121</v>
      </c>
      <c r="H24" s="575" t="s">
        <v>122</v>
      </c>
      <c r="I24" s="575" t="s">
        <v>69</v>
      </c>
      <c r="J24" s="515" t="s">
        <v>123</v>
      </c>
    </row>
    <row r="25" spans="1:16" ht="26.25" customHeight="1">
      <c r="A25" s="485" t="s">
        <v>124</v>
      </c>
      <c r="B25" s="486"/>
      <c r="C25" s="487"/>
      <c r="D25" s="488"/>
      <c r="E25" s="488"/>
      <c r="F25" s="489"/>
      <c r="G25" s="489"/>
      <c r="H25" s="489"/>
      <c r="I25" s="489"/>
      <c r="J25" s="516"/>
    </row>
    <row r="26" spans="1:16" ht="19.5" customHeight="1">
      <c r="A26" s="508" t="s">
        <v>125</v>
      </c>
      <c r="B26" s="490" t="s">
        <v>126</v>
      </c>
      <c r="C26" s="491" t="s">
        <v>127</v>
      </c>
      <c r="D26" s="571">
        <v>0.08</v>
      </c>
      <c r="E26" s="571">
        <v>7.0000000000000007E-2</v>
      </c>
      <c r="F26" s="493" t="s">
        <v>68</v>
      </c>
      <c r="G26" s="493" t="s">
        <v>68</v>
      </c>
      <c r="H26" s="493" t="s">
        <v>68</v>
      </c>
      <c r="I26" s="576" t="s">
        <v>69</v>
      </c>
      <c r="J26" s="517" t="s">
        <v>68</v>
      </c>
    </row>
    <row r="27" spans="1:16" ht="26.25" customHeight="1">
      <c r="A27" s="485" t="s">
        <v>128</v>
      </c>
      <c r="B27" s="184"/>
      <c r="C27" s="179"/>
      <c r="D27" s="470"/>
      <c r="E27" s="470"/>
      <c r="F27" s="470"/>
      <c r="G27" s="206"/>
      <c r="H27" s="206"/>
      <c r="I27" s="749"/>
      <c r="J27" s="750"/>
    </row>
    <row r="28" spans="1:16" ht="19.5" customHeight="1">
      <c r="A28" s="506" t="s">
        <v>129</v>
      </c>
      <c r="B28" s="185" t="s">
        <v>111</v>
      </c>
      <c r="C28" s="185" t="s">
        <v>130</v>
      </c>
      <c r="D28" s="188">
        <v>-0.68</v>
      </c>
      <c r="E28" s="188">
        <v>-0.64</v>
      </c>
      <c r="F28" s="188">
        <v>-0.65</v>
      </c>
      <c r="G28" s="577" t="s">
        <v>68</v>
      </c>
      <c r="H28" s="577" t="s">
        <v>68</v>
      </c>
      <c r="I28" s="575" t="s">
        <v>69</v>
      </c>
      <c r="J28" s="518" t="s">
        <v>131</v>
      </c>
    </row>
    <row r="29" spans="1:16" ht="19.5" customHeight="1">
      <c r="A29" s="506" t="s">
        <v>132</v>
      </c>
      <c r="B29" s="185" t="s">
        <v>133</v>
      </c>
      <c r="C29" s="185" t="s">
        <v>134</v>
      </c>
      <c r="D29" s="664" t="s">
        <v>135</v>
      </c>
      <c r="E29" s="664" t="s">
        <v>136</v>
      </c>
      <c r="F29" s="188">
        <v>-0.14000000000000001</v>
      </c>
      <c r="G29" s="577" t="s">
        <v>68</v>
      </c>
      <c r="H29" s="577" t="s">
        <v>68</v>
      </c>
      <c r="I29" s="575" t="s">
        <v>69</v>
      </c>
      <c r="J29" s="518" t="s">
        <v>131</v>
      </c>
    </row>
    <row r="30" spans="1:16" ht="27.75" customHeight="1">
      <c r="A30" s="506" t="s">
        <v>137</v>
      </c>
      <c r="B30" s="185" t="s">
        <v>138</v>
      </c>
      <c r="C30" s="180" t="s">
        <v>139</v>
      </c>
      <c r="D30" s="512" t="s">
        <v>140</v>
      </c>
      <c r="E30" s="512" t="s">
        <v>141</v>
      </c>
      <c r="F30" s="512" t="s">
        <v>142</v>
      </c>
      <c r="G30" s="500" t="s">
        <v>68</v>
      </c>
      <c r="H30" s="500" t="s">
        <v>68</v>
      </c>
      <c r="I30" s="575" t="s">
        <v>69</v>
      </c>
      <c r="J30" s="518" t="s">
        <v>143</v>
      </c>
    </row>
    <row r="31" spans="1:16" ht="18.75" customHeight="1">
      <c r="A31" s="506" t="s">
        <v>144</v>
      </c>
      <c r="B31" s="185" t="s">
        <v>145</v>
      </c>
      <c r="C31" s="185" t="s">
        <v>146</v>
      </c>
      <c r="D31" s="581">
        <v>1.74</v>
      </c>
      <c r="E31" s="639">
        <v>1.6</v>
      </c>
      <c r="F31" s="639">
        <v>1.6</v>
      </c>
      <c r="G31" s="578" t="s">
        <v>68</v>
      </c>
      <c r="H31" s="578" t="s">
        <v>68</v>
      </c>
      <c r="I31" s="575" t="s">
        <v>69</v>
      </c>
      <c r="J31" s="518" t="s">
        <v>143</v>
      </c>
    </row>
    <row r="32" spans="1:16" ht="39" customHeight="1" thickBot="1">
      <c r="A32" s="507" t="s">
        <v>147</v>
      </c>
      <c r="B32" s="193" t="s">
        <v>148</v>
      </c>
      <c r="C32" s="194" t="s">
        <v>149</v>
      </c>
      <c r="D32" s="195" t="s">
        <v>150</v>
      </c>
      <c r="E32" s="678" t="s">
        <v>150</v>
      </c>
      <c r="F32" s="195" t="s">
        <v>151</v>
      </c>
      <c r="G32" s="579" t="s">
        <v>68</v>
      </c>
      <c r="H32" s="579" t="s">
        <v>68</v>
      </c>
      <c r="I32" s="580" t="s">
        <v>152</v>
      </c>
      <c r="J32" s="519" t="s">
        <v>153</v>
      </c>
    </row>
    <row r="33" spans="1:10" ht="15" customHeight="1">
      <c r="A33" s="29"/>
      <c r="B33" s="183"/>
      <c r="C33" s="29"/>
      <c r="D33" s="29"/>
      <c r="E33" s="29"/>
      <c r="F33" s="29"/>
      <c r="G33" s="29"/>
      <c r="H33" s="29"/>
      <c r="I33" s="29"/>
      <c r="J33" s="29"/>
    </row>
    <row r="34" spans="1:10" ht="15" customHeight="1">
      <c r="A34" s="181" t="s">
        <v>154</v>
      </c>
      <c r="B34" s="29"/>
      <c r="C34" s="29"/>
      <c r="D34" s="29"/>
      <c r="E34" s="29"/>
      <c r="F34" s="29"/>
      <c r="G34" s="29"/>
      <c r="H34" s="29"/>
      <c r="I34" s="29"/>
      <c r="J34" s="29"/>
    </row>
    <row r="35" spans="1:10">
      <c r="A35" s="226" t="s">
        <v>155</v>
      </c>
      <c r="B35" s="29"/>
      <c r="I35" s="28"/>
    </row>
    <row r="36" spans="1:10" ht="15" customHeight="1">
      <c r="A36" s="226" t="s">
        <v>156</v>
      </c>
      <c r="B36" s="29"/>
      <c r="I36" s="28"/>
    </row>
    <row r="37" spans="1:10" ht="15" customHeight="1">
      <c r="A37" s="226" t="s">
        <v>157</v>
      </c>
      <c r="B37" s="29"/>
      <c r="I37" s="28"/>
    </row>
    <row r="38" spans="1:10">
      <c r="A38" s="226" t="s">
        <v>158</v>
      </c>
      <c r="I38" s="28"/>
    </row>
    <row r="39" spans="1:10" ht="11.25" customHeight="1">
      <c r="A39" s="226"/>
      <c r="I39" s="28"/>
    </row>
    <row r="40" spans="1:10">
      <c r="A40" s="2" t="s">
        <v>782</v>
      </c>
      <c r="I40" s="28"/>
    </row>
    <row r="41" spans="1:10">
      <c r="A41" s="2" t="s">
        <v>159</v>
      </c>
      <c r="I41" s="28"/>
    </row>
    <row r="42" spans="1:10">
      <c r="A42" s="2" t="s">
        <v>160</v>
      </c>
      <c r="I42" s="28"/>
    </row>
    <row r="43" spans="1:10">
      <c r="A43" s="2" t="s">
        <v>161</v>
      </c>
      <c r="I43" s="28"/>
    </row>
    <row r="44" spans="1:10">
      <c r="A44" s="2" t="s">
        <v>162</v>
      </c>
      <c r="I44" s="28"/>
    </row>
    <row r="45" spans="1:10">
      <c r="A45" s="2" t="s">
        <v>163</v>
      </c>
      <c r="I45" s="28"/>
    </row>
    <row r="46" spans="1:10">
      <c r="A46" s="2" t="s">
        <v>164</v>
      </c>
      <c r="I46" s="28"/>
    </row>
    <row r="47" spans="1:10">
      <c r="A47" s="2" t="s">
        <v>165</v>
      </c>
      <c r="I47" s="28"/>
    </row>
    <row r="48" spans="1:10">
      <c r="A48" s="2"/>
      <c r="I48" s="28"/>
    </row>
    <row r="49" spans="1:1" ht="15">
      <c r="A49" s="380"/>
    </row>
  </sheetData>
  <mergeCells count="11">
    <mergeCell ref="D4:F4"/>
    <mergeCell ref="G4:G5"/>
    <mergeCell ref="H4:H5"/>
    <mergeCell ref="J22:J23"/>
    <mergeCell ref="I4:I5"/>
    <mergeCell ref="J4:J5"/>
    <mergeCell ref="G22:G23"/>
    <mergeCell ref="H22:H23"/>
    <mergeCell ref="J9:J11"/>
    <mergeCell ref="J14:J16"/>
    <mergeCell ref="J18:J21"/>
  </mergeCells>
  <pageMargins left="0.7" right="0.7" top="0.75" bottom="0.75" header="0.3" footer="0.3"/>
  <pageSetup paperSize="9" scale="53" orientation="landscape" r:id="rId1"/>
  <headerFooter>
    <oddFooter>&amp;L&amp;1#&amp;"Arial"&amp;9&amp;K000000</oddFooter>
  </headerFooter>
  <drawing r:id="rId2"/>
  <extLst>
    <ext xmlns:x14="http://schemas.microsoft.com/office/spreadsheetml/2009/9/main" uri="{78C0D931-6437-407d-A8EE-F0AAD7539E65}">
      <x14:conditionalFormattings>
        <x14:conditionalFormatting xmlns:xm="http://schemas.microsoft.com/office/excel/2006/main">
          <x14:cfRule type="iconSet" priority="102" id="{2FDF8049-4E31-4B36-80F6-A6DA497E089B}">
            <x14:iconSet showValue="0" custom="1">
              <x14:cfvo type="percent">
                <xm:f>0</xm:f>
              </x14:cfvo>
              <x14:cfvo type="num">
                <xm:f>0</xm:f>
              </x14:cfvo>
              <x14:cfvo type="num">
                <xm:f>1</xm:f>
              </x14:cfvo>
              <x14:cfIcon iconSet="NoIcons" iconId="0"/>
              <x14:cfIcon iconSet="3ArrowsGray" iconId="1"/>
              <x14:cfIcon iconSet="3Symbols2" iconId="2"/>
            </x14:iconSet>
          </x14:cfRule>
          <xm:sqref>I24:J25 I6:J9 I12:J14 I10:I11 I17:J18 I15:I16 I22:J22 I19:I21</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85F670-B5D3-4E50-BA8E-5C3F07D943A3}">
  <sheetPr>
    <tabColor rgb="FFFFFF00"/>
    <pageSetUpPr fitToPage="1"/>
  </sheetPr>
  <dimension ref="A1:L113"/>
  <sheetViews>
    <sheetView showGridLines="0" zoomScaleNormal="100" workbookViewId="0"/>
  </sheetViews>
  <sheetFormatPr defaultRowHeight="15"/>
  <cols>
    <col min="1" max="1" width="36.5703125" customWidth="1"/>
    <col min="2" max="2" width="19.85546875" customWidth="1"/>
    <col min="3" max="3" width="10.7109375" style="64" customWidth="1"/>
    <col min="4" max="7" width="10.7109375" customWidth="1"/>
    <col min="8" max="8" width="11" customWidth="1"/>
    <col min="9" max="9" width="15.7109375" customWidth="1"/>
    <col min="10" max="10" width="10" customWidth="1"/>
  </cols>
  <sheetData>
    <row r="1" spans="1:12">
      <c r="A1" s="95" t="s">
        <v>0</v>
      </c>
    </row>
    <row r="3" spans="1:12">
      <c r="A3" s="227" t="s">
        <v>166</v>
      </c>
    </row>
    <row r="6" spans="1:12">
      <c r="D6" s="29"/>
      <c r="E6" s="29"/>
      <c r="F6" s="29"/>
      <c r="G6" s="29"/>
      <c r="H6" s="29"/>
    </row>
    <row r="7" spans="1:12" ht="15.75" thickBot="1">
      <c r="A7" s="268" t="s">
        <v>167</v>
      </c>
      <c r="B7" s="637" t="s">
        <v>168</v>
      </c>
      <c r="C7" s="681">
        <v>45657</v>
      </c>
      <c r="D7" s="680">
        <v>45291</v>
      </c>
      <c r="F7" s="846">
        <v>45473</v>
      </c>
      <c r="G7" s="96">
        <v>45107</v>
      </c>
      <c r="H7" s="96">
        <v>44742</v>
      </c>
      <c r="I7" s="96">
        <v>44377</v>
      </c>
      <c r="J7" s="96">
        <v>44012</v>
      </c>
    </row>
    <row r="8" spans="1:12">
      <c r="A8" s="81" t="s">
        <v>169</v>
      </c>
      <c r="B8" s="321"/>
      <c r="C8" s="883" t="s">
        <v>100</v>
      </c>
      <c r="D8" s="49" t="s">
        <v>100</v>
      </c>
      <c r="F8" s="844">
        <v>54.2</v>
      </c>
      <c r="G8" s="635">
        <v>44.7</v>
      </c>
      <c r="H8" s="751">
        <v>30.6</v>
      </c>
      <c r="I8" s="359" t="s">
        <v>100</v>
      </c>
      <c r="J8" s="359" t="s">
        <v>100</v>
      </c>
      <c r="K8" s="608"/>
      <c r="L8" s="614"/>
    </row>
    <row r="9" spans="1:12">
      <c r="A9" s="81" t="s">
        <v>170</v>
      </c>
      <c r="B9" s="321"/>
      <c r="C9" s="779">
        <v>7.9</v>
      </c>
      <c r="D9">
        <v>6.1</v>
      </c>
      <c r="F9" s="844">
        <v>6.3</v>
      </c>
      <c r="G9" s="635">
        <v>4.8</v>
      </c>
      <c r="H9" s="652">
        <v>4.2</v>
      </c>
      <c r="I9" s="359" t="s">
        <v>100</v>
      </c>
      <c r="J9" s="359" t="s">
        <v>100</v>
      </c>
      <c r="K9" s="608"/>
      <c r="L9" s="376"/>
    </row>
    <row r="10" spans="1:12" ht="15.75" thickBot="1">
      <c r="A10" s="752" t="s">
        <v>171</v>
      </c>
      <c r="B10" s="753"/>
      <c r="C10" s="780">
        <v>4.8970000000000002</v>
      </c>
      <c r="D10" s="126" t="s">
        <v>100</v>
      </c>
      <c r="F10" s="845">
        <v>18.559000000000001</v>
      </c>
      <c r="G10" s="636">
        <v>8.6419999999999995</v>
      </c>
      <c r="H10" s="754">
        <v>13.57</v>
      </c>
      <c r="I10" s="754">
        <v>7.8540000000000001</v>
      </c>
      <c r="J10" s="754">
        <v>9.516</v>
      </c>
      <c r="L10" s="376"/>
    </row>
    <row r="11" spans="1:12">
      <c r="E11" s="99"/>
      <c r="F11" s="99"/>
      <c r="G11" s="99"/>
      <c r="H11" s="99"/>
    </row>
    <row r="12" spans="1:12" ht="55.5" customHeight="1" thickBot="1">
      <c r="A12" s="268" t="s">
        <v>172</v>
      </c>
      <c r="B12" s="283"/>
      <c r="C12" s="637" t="s">
        <v>168</v>
      </c>
      <c r="D12" s="913" t="s">
        <v>173</v>
      </c>
      <c r="E12" s="913"/>
      <c r="F12" s="913" t="s">
        <v>174</v>
      </c>
      <c r="G12" s="913"/>
      <c r="H12" s="913" t="s">
        <v>175</v>
      </c>
      <c r="I12" s="913"/>
    </row>
    <row r="13" spans="1:12" ht="21" customHeight="1">
      <c r="A13" s="595" t="s">
        <v>176</v>
      </c>
      <c r="B13" s="596"/>
      <c r="C13" s="597"/>
      <c r="D13" s="598"/>
      <c r="E13" s="642">
        <v>24.1</v>
      </c>
      <c r="F13" s="646"/>
      <c r="G13" s="642">
        <v>27.1</v>
      </c>
      <c r="H13" s="918" t="s">
        <v>177</v>
      </c>
      <c r="I13" s="918"/>
    </row>
    <row r="14" spans="1:12">
      <c r="A14" s="599" t="s">
        <v>178</v>
      </c>
      <c r="B14" s="600"/>
      <c r="C14" s="601"/>
      <c r="D14" s="602"/>
      <c r="E14" s="643">
        <v>0.7</v>
      </c>
      <c r="F14" s="647"/>
      <c r="G14" s="643">
        <v>10.199999999999999</v>
      </c>
      <c r="H14" s="647"/>
      <c r="I14" s="643">
        <v>3.1</v>
      </c>
    </row>
    <row r="15" spans="1:12">
      <c r="A15" s="599" t="s">
        <v>179</v>
      </c>
      <c r="B15" s="600"/>
      <c r="C15" s="601"/>
      <c r="D15" s="602"/>
      <c r="E15" s="643">
        <v>4.5</v>
      </c>
      <c r="F15" s="647"/>
      <c r="G15" s="643">
        <v>8.5</v>
      </c>
      <c r="H15" s="647"/>
      <c r="I15" s="643">
        <v>3.6</v>
      </c>
    </row>
    <row r="16" spans="1:12">
      <c r="A16" s="599" t="s">
        <v>180</v>
      </c>
      <c r="B16" s="600"/>
      <c r="C16" s="601"/>
      <c r="D16" s="602"/>
      <c r="E16" s="643">
        <v>2.9</v>
      </c>
      <c r="F16" s="647"/>
      <c r="G16" s="643">
        <v>6.3</v>
      </c>
      <c r="H16" s="647"/>
      <c r="I16" s="643">
        <v>2.2000000000000002</v>
      </c>
    </row>
    <row r="17" spans="1:11">
      <c r="A17" s="599" t="s">
        <v>181</v>
      </c>
      <c r="B17" s="600"/>
      <c r="C17" s="914"/>
      <c r="D17" s="606"/>
      <c r="E17" s="916" t="s">
        <v>182</v>
      </c>
      <c r="F17" s="648"/>
      <c r="G17" s="916" t="s">
        <v>183</v>
      </c>
      <c r="H17" s="648"/>
      <c r="I17" s="654" t="s">
        <v>100</v>
      </c>
    </row>
    <row r="18" spans="1:11">
      <c r="A18" s="599" t="s">
        <v>184</v>
      </c>
      <c r="B18" s="600"/>
      <c r="C18" s="915"/>
      <c r="D18" s="598"/>
      <c r="E18" s="917"/>
      <c r="F18" s="646"/>
      <c r="G18" s="917"/>
      <c r="H18" s="646"/>
      <c r="I18" s="654" t="s">
        <v>100</v>
      </c>
    </row>
    <row r="19" spans="1:11">
      <c r="A19" s="599" t="s">
        <v>185</v>
      </c>
      <c r="B19" s="600"/>
      <c r="C19" s="601"/>
      <c r="D19" s="602"/>
      <c r="E19" s="643">
        <v>1</v>
      </c>
      <c r="F19" s="647"/>
      <c r="G19" s="643">
        <v>0.8</v>
      </c>
      <c r="H19" s="647"/>
      <c r="I19" s="643">
        <v>0.5</v>
      </c>
    </row>
    <row r="20" spans="1:11">
      <c r="A20" s="599" t="s">
        <v>186</v>
      </c>
      <c r="B20" s="600"/>
      <c r="C20" s="601"/>
      <c r="D20" s="602"/>
      <c r="E20" s="643">
        <v>0.1</v>
      </c>
      <c r="F20" s="647"/>
      <c r="G20" s="643">
        <v>0.1</v>
      </c>
      <c r="H20" s="647"/>
      <c r="I20" s="649">
        <v>0.1</v>
      </c>
    </row>
    <row r="21" spans="1:11" ht="21" customHeight="1">
      <c r="A21" s="599" t="s">
        <v>187</v>
      </c>
      <c r="B21" s="600"/>
      <c r="C21" s="601"/>
      <c r="D21" s="602"/>
      <c r="E21" s="643">
        <v>0</v>
      </c>
      <c r="F21" s="647"/>
      <c r="G21" s="643">
        <v>0.2</v>
      </c>
      <c r="H21" s="912" t="s">
        <v>188</v>
      </c>
      <c r="I21" s="912"/>
    </row>
    <row r="22" spans="1:11">
      <c r="A22" s="603" t="s">
        <v>189</v>
      </c>
      <c r="B22" s="604"/>
      <c r="C22" s="755"/>
      <c r="D22" s="605"/>
      <c r="E22" s="644">
        <v>0</v>
      </c>
      <c r="F22" s="650"/>
      <c r="G22" s="651" t="s">
        <v>190</v>
      </c>
      <c r="H22" s="650"/>
      <c r="I22" s="651" t="s">
        <v>190</v>
      </c>
    </row>
    <row r="23" spans="1:11" ht="15.75" thickBot="1">
      <c r="A23" s="356" t="s">
        <v>191</v>
      </c>
      <c r="B23" s="356"/>
      <c r="C23" s="756"/>
      <c r="D23" s="357"/>
      <c r="E23" s="645">
        <v>33.5</v>
      </c>
      <c r="F23" s="645"/>
      <c r="G23" s="645">
        <v>54.199999999999996</v>
      </c>
      <c r="H23" s="645"/>
      <c r="I23" s="645">
        <v>9.5</v>
      </c>
    </row>
    <row r="24" spans="1:11">
      <c r="A24" s="427" t="s">
        <v>192</v>
      </c>
      <c r="C24"/>
    </row>
    <row r="25" spans="1:11">
      <c r="C25"/>
    </row>
    <row r="26" spans="1:11">
      <c r="A26" s="2" t="s">
        <v>193</v>
      </c>
      <c r="C26"/>
    </row>
    <row r="27" spans="1:11">
      <c r="A27" s="2" t="s">
        <v>737</v>
      </c>
      <c r="C27"/>
    </row>
    <row r="28" spans="1:11">
      <c r="A28" s="2" t="s">
        <v>194</v>
      </c>
      <c r="C28"/>
      <c r="K28" s="265"/>
    </row>
    <row r="29" spans="1:11">
      <c r="A29" s="100" t="s">
        <v>195</v>
      </c>
      <c r="C29"/>
    </row>
    <row r="30" spans="1:11">
      <c r="A30" s="560" t="s">
        <v>196</v>
      </c>
      <c r="C30"/>
    </row>
    <row r="31" spans="1:11">
      <c r="A31" s="269" t="s">
        <v>197</v>
      </c>
      <c r="C31"/>
    </row>
    <row r="32" spans="1:11">
      <c r="A32" s="50"/>
      <c r="C32"/>
    </row>
    <row r="33" spans="3:3">
      <c r="C33"/>
    </row>
    <row r="34" spans="3:3">
      <c r="C34"/>
    </row>
    <row r="35" spans="3:3">
      <c r="C35"/>
    </row>
    <row r="36" spans="3:3">
      <c r="C36"/>
    </row>
    <row r="37" spans="3:3">
      <c r="C37"/>
    </row>
    <row r="38" spans="3:3">
      <c r="C38"/>
    </row>
    <row r="39" spans="3:3">
      <c r="C39"/>
    </row>
    <row r="40" spans="3:3">
      <c r="C40"/>
    </row>
    <row r="41" spans="3:3">
      <c r="C41"/>
    </row>
    <row r="42" spans="3:3">
      <c r="C42"/>
    </row>
    <row r="43" spans="3:3">
      <c r="C43"/>
    </row>
    <row r="44" spans="3:3">
      <c r="C44"/>
    </row>
    <row r="45" spans="3:3">
      <c r="C45"/>
    </row>
    <row r="46" spans="3:3">
      <c r="C46"/>
    </row>
    <row r="47" spans="3:3">
      <c r="C47"/>
    </row>
    <row r="48" spans="3:3">
      <c r="C48"/>
    </row>
    <row r="49" spans="3:3">
      <c r="C49"/>
    </row>
    <row r="50" spans="3:3">
      <c r="C50"/>
    </row>
    <row r="51" spans="3:3">
      <c r="C51"/>
    </row>
    <row r="52" spans="3:3">
      <c r="C52"/>
    </row>
    <row r="53" spans="3:3">
      <c r="C53"/>
    </row>
    <row r="54" spans="3:3">
      <c r="C54"/>
    </row>
    <row r="55" spans="3:3">
      <c r="C55"/>
    </row>
    <row r="56" spans="3:3">
      <c r="C56"/>
    </row>
    <row r="57" spans="3:3">
      <c r="C57"/>
    </row>
    <row r="58" spans="3:3">
      <c r="C58"/>
    </row>
    <row r="59" spans="3:3">
      <c r="C59"/>
    </row>
    <row r="60" spans="3:3">
      <c r="C60"/>
    </row>
    <row r="61" spans="3:3">
      <c r="C61"/>
    </row>
    <row r="62" spans="3:3">
      <c r="C62"/>
    </row>
    <row r="63" spans="3:3">
      <c r="C63"/>
    </row>
    <row r="64" spans="3:3">
      <c r="C64"/>
    </row>
    <row r="65" spans="3:3">
      <c r="C65"/>
    </row>
    <row r="66" spans="3:3">
      <c r="C66"/>
    </row>
    <row r="67" spans="3:3">
      <c r="C67"/>
    </row>
    <row r="68" spans="3:3">
      <c r="C68"/>
    </row>
    <row r="69" spans="3:3">
      <c r="C69"/>
    </row>
    <row r="70" spans="3:3">
      <c r="C70"/>
    </row>
    <row r="71" spans="3:3">
      <c r="C71"/>
    </row>
    <row r="72" spans="3:3" ht="15" customHeight="1">
      <c r="C72"/>
    </row>
    <row r="73" spans="3:3" ht="15" customHeight="1">
      <c r="C73"/>
    </row>
    <row r="74" spans="3:3" ht="15" customHeight="1">
      <c r="C74"/>
    </row>
    <row r="75" spans="3:3" ht="15" customHeight="1">
      <c r="C75"/>
    </row>
    <row r="76" spans="3:3" ht="15" customHeight="1">
      <c r="C76"/>
    </row>
    <row r="77" spans="3:3">
      <c r="C77"/>
    </row>
    <row r="78" spans="3:3" ht="15" customHeight="1">
      <c r="C78"/>
    </row>
    <row r="79" spans="3:3" ht="23.25" customHeight="1">
      <c r="C79"/>
    </row>
    <row r="80" spans="3:3" ht="15" customHeight="1">
      <c r="C80"/>
    </row>
    <row r="81" spans="3:11" ht="15" customHeight="1">
      <c r="C81"/>
    </row>
    <row r="82" spans="3:11" ht="15" customHeight="1">
      <c r="C82"/>
    </row>
    <row r="83" spans="3:11" ht="15" customHeight="1">
      <c r="C83"/>
    </row>
    <row r="84" spans="3:11" ht="15" customHeight="1">
      <c r="C84"/>
    </row>
    <row r="85" spans="3:11">
      <c r="C85"/>
    </row>
    <row r="86" spans="3:11" ht="15.75">
      <c r="C86"/>
      <c r="K86" s="103"/>
    </row>
    <row r="87" spans="3:11">
      <c r="C87"/>
    </row>
    <row r="88" spans="3:11">
      <c r="C88"/>
    </row>
    <row r="89" spans="3:11">
      <c r="C89"/>
    </row>
    <row r="90" spans="3:11">
      <c r="C90"/>
    </row>
    <row r="91" spans="3:11">
      <c r="C91"/>
    </row>
    <row r="92" spans="3:11">
      <c r="C92"/>
    </row>
    <row r="93" spans="3:11">
      <c r="C93"/>
    </row>
    <row r="94" spans="3:11">
      <c r="C94"/>
    </row>
    <row r="95" spans="3:11">
      <c r="C95"/>
    </row>
    <row r="96" spans="3:11">
      <c r="C96"/>
    </row>
    <row r="97" spans="1:6">
      <c r="C97"/>
    </row>
    <row r="98" spans="1:6">
      <c r="C98"/>
    </row>
    <row r="99" spans="1:6" ht="15" customHeight="1">
      <c r="C99"/>
    </row>
    <row r="100" spans="1:6" ht="15" customHeight="1">
      <c r="C100"/>
    </row>
    <row r="101" spans="1:6" ht="15" customHeight="1">
      <c r="C101"/>
    </row>
    <row r="102" spans="1:6" ht="15" customHeight="1">
      <c r="A102" s="2"/>
      <c r="B102" s="2"/>
      <c r="C102" s="2"/>
      <c r="D102" s="1"/>
      <c r="E102" s="1"/>
      <c r="F102" s="1"/>
    </row>
    <row r="103" spans="1:6" ht="15" customHeight="1">
      <c r="A103" s="14"/>
      <c r="B103" s="14"/>
      <c r="C103" s="14"/>
      <c r="D103" s="14"/>
      <c r="E103" s="14"/>
      <c r="F103" s="14"/>
    </row>
    <row r="104" spans="1:6" ht="15" customHeight="1">
      <c r="A104" s="2"/>
    </row>
    <row r="105" spans="1:6" ht="15" customHeight="1">
      <c r="A105" s="2"/>
    </row>
    <row r="106" spans="1:6">
      <c r="A106" s="2"/>
    </row>
    <row r="107" spans="1:6">
      <c r="A107" s="2"/>
    </row>
    <row r="108" spans="1:6">
      <c r="A108" s="2"/>
    </row>
    <row r="109" spans="1:6">
      <c r="A109" s="2"/>
    </row>
    <row r="110" spans="1:6">
      <c r="A110" s="2"/>
    </row>
    <row r="111" spans="1:6">
      <c r="A111" s="2"/>
    </row>
    <row r="112" spans="1:6" ht="15" customHeight="1">
      <c r="A112" s="2"/>
    </row>
    <row r="113" spans="9:9">
      <c r="I113" s="2"/>
    </row>
  </sheetData>
  <mergeCells count="8">
    <mergeCell ref="H21:I21"/>
    <mergeCell ref="F12:G12"/>
    <mergeCell ref="D12:E12"/>
    <mergeCell ref="H12:I12"/>
    <mergeCell ref="C17:C18"/>
    <mergeCell ref="E17:E18"/>
    <mergeCell ref="G17:G18"/>
    <mergeCell ref="H13:I13"/>
  </mergeCells>
  <conditionalFormatting sqref="E11:G11">
    <cfRule type="expression" dxfId="105" priority="29" stopIfTrue="1">
      <formula>#REF!&gt;0</formula>
    </cfRule>
  </conditionalFormatting>
  <conditionalFormatting sqref="H11">
    <cfRule type="expression" dxfId="104" priority="30" stopIfTrue="1">
      <formula>#REF!&gt;0</formula>
    </cfRule>
  </conditionalFormatting>
  <pageMargins left="0.25" right="0.25" top="0.75" bottom="0.75" header="0.3" footer="0.3"/>
  <pageSetup paperSize="9" scale="62" orientation="landscape" r:id="rId1"/>
  <headerFooter>
    <oddFooter>&amp;L&amp;1#&amp;"Arial"&amp;9&amp;K000000</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29F076-FACB-4981-B582-B3765293EF9E}">
  <sheetPr>
    <tabColor rgb="FFFFFF00"/>
    <pageSetUpPr autoPageBreaks="0"/>
  </sheetPr>
  <dimension ref="A1:AF128"/>
  <sheetViews>
    <sheetView showGridLines="0" zoomScaleNormal="100" workbookViewId="0"/>
  </sheetViews>
  <sheetFormatPr defaultRowHeight="15"/>
  <cols>
    <col min="1" max="1" width="35.42578125" customWidth="1"/>
    <col min="2" max="2" width="28.7109375" customWidth="1"/>
    <col min="3" max="6" width="12.42578125" style="64" customWidth="1"/>
    <col min="7" max="11" width="10.7109375" customWidth="1"/>
    <col min="12" max="12" width="9.140625" customWidth="1"/>
    <col min="13" max="13" width="10.7109375" customWidth="1"/>
    <col min="14" max="14" width="10.140625" customWidth="1"/>
  </cols>
  <sheetData>
    <row r="1" spans="1:32">
      <c r="A1" s="95" t="s">
        <v>0</v>
      </c>
      <c r="F1"/>
    </row>
    <row r="2" spans="1:32">
      <c r="F2"/>
    </row>
    <row r="3" spans="1:32">
      <c r="A3" s="227" t="s">
        <v>198</v>
      </c>
      <c r="F3"/>
      <c r="N3" s="50"/>
    </row>
    <row r="4" spans="1:32">
      <c r="F4"/>
      <c r="M4" s="733"/>
    </row>
    <row r="5" spans="1:32">
      <c r="F5"/>
    </row>
    <row r="6" spans="1:32">
      <c r="F6"/>
      <c r="G6" s="29"/>
      <c r="H6" s="29"/>
      <c r="I6" s="29"/>
      <c r="J6" s="29"/>
      <c r="K6" s="29"/>
    </row>
    <row r="7" spans="1:32">
      <c r="D7" s="715" t="s">
        <v>199</v>
      </c>
      <c r="E7" s="734" t="s">
        <v>199</v>
      </c>
      <c r="F7"/>
      <c r="M7" s="614"/>
    </row>
    <row r="8" spans="1:32" ht="15.75" thickBot="1">
      <c r="A8" s="268" t="s">
        <v>200</v>
      </c>
      <c r="B8" s="268"/>
      <c r="C8" s="297" t="s">
        <v>201</v>
      </c>
      <c r="D8" s="681">
        <v>45657</v>
      </c>
      <c r="E8" s="680">
        <v>45291</v>
      </c>
      <c r="F8"/>
      <c r="G8" s="246">
        <v>45473</v>
      </c>
      <c r="H8" s="97">
        <v>45107</v>
      </c>
      <c r="I8" s="97">
        <v>44742</v>
      </c>
      <c r="J8" s="97">
        <v>44377</v>
      </c>
      <c r="K8" s="97">
        <v>44012</v>
      </c>
      <c r="L8" s="614"/>
      <c r="M8" s="614"/>
      <c r="N8" s="614"/>
      <c r="O8" s="614"/>
    </row>
    <row r="9" spans="1:32">
      <c r="A9" s="285" t="s">
        <v>202</v>
      </c>
      <c r="B9" s="285"/>
      <c r="C9" s="288"/>
      <c r="D9" s="875"/>
      <c r="E9" s="292"/>
      <c r="F9"/>
      <c r="G9" s="661"/>
      <c r="H9" s="418"/>
      <c r="I9" s="418"/>
      <c r="J9" s="418"/>
      <c r="K9" s="418"/>
      <c r="L9" s="614"/>
      <c r="M9" s="614"/>
      <c r="N9" s="614"/>
      <c r="O9" s="614"/>
      <c r="W9" s="453"/>
      <c r="X9" s="453"/>
      <c r="Y9" s="453"/>
      <c r="Z9" s="453"/>
      <c r="AA9" s="453"/>
      <c r="AB9" s="453"/>
      <c r="AC9" s="453"/>
      <c r="AD9" s="453"/>
      <c r="AE9" s="453"/>
      <c r="AF9" s="453"/>
    </row>
    <row r="10" spans="1:32">
      <c r="A10" s="285" t="s">
        <v>203</v>
      </c>
      <c r="B10" s="285"/>
      <c r="C10" s="288"/>
      <c r="D10" s="875">
        <v>71634</v>
      </c>
      <c r="E10" s="292">
        <v>70635.8</v>
      </c>
      <c r="F10"/>
      <c r="G10" s="661">
        <v>71149</v>
      </c>
      <c r="H10" s="468">
        <v>67433</v>
      </c>
      <c r="I10" s="419">
        <v>35745</v>
      </c>
      <c r="J10" s="420">
        <v>32955</v>
      </c>
      <c r="K10" s="420" t="s">
        <v>100</v>
      </c>
      <c r="L10" s="614"/>
      <c r="M10" s="614"/>
      <c r="N10" s="614"/>
      <c r="O10" s="614"/>
    </row>
    <row r="11" spans="1:32">
      <c r="A11" s="286" t="s">
        <v>204</v>
      </c>
      <c r="B11" s="289"/>
      <c r="C11" s="288"/>
      <c r="D11" s="875">
        <v>6222</v>
      </c>
      <c r="E11" s="292">
        <v>7852</v>
      </c>
      <c r="F11"/>
      <c r="G11" s="661">
        <v>7258</v>
      </c>
      <c r="H11" s="468">
        <v>7891</v>
      </c>
      <c r="I11" s="419">
        <v>6667</v>
      </c>
      <c r="J11" s="420">
        <v>8768</v>
      </c>
      <c r="K11" s="420" t="s">
        <v>100</v>
      </c>
      <c r="L11" s="614"/>
      <c r="M11" s="614"/>
      <c r="N11" s="614"/>
      <c r="O11" s="614"/>
    </row>
    <row r="12" spans="1:32">
      <c r="A12" s="286" t="s">
        <v>205</v>
      </c>
      <c r="B12" s="289"/>
      <c r="C12" s="288"/>
      <c r="D12" s="875">
        <v>28</v>
      </c>
      <c r="E12" s="294">
        <v>15</v>
      </c>
      <c r="F12"/>
      <c r="G12" s="661">
        <v>33</v>
      </c>
      <c r="H12" s="469">
        <v>12</v>
      </c>
      <c r="I12" s="294">
        <v>0</v>
      </c>
      <c r="J12" s="420">
        <v>1812</v>
      </c>
      <c r="K12" s="420" t="s">
        <v>100</v>
      </c>
      <c r="L12" s="614"/>
      <c r="M12" s="614"/>
      <c r="N12" s="614"/>
      <c r="O12" s="614"/>
    </row>
    <row r="13" spans="1:32">
      <c r="A13" s="287" t="s">
        <v>206</v>
      </c>
      <c r="B13" s="290"/>
      <c r="C13" s="291"/>
      <c r="D13" s="876">
        <v>65384</v>
      </c>
      <c r="E13" s="295">
        <v>62768.800000000003</v>
      </c>
      <c r="F13"/>
      <c r="G13" s="296">
        <v>63858</v>
      </c>
      <c r="H13" s="295">
        <v>59530</v>
      </c>
      <c r="I13" s="421">
        <v>29078</v>
      </c>
      <c r="J13" s="422">
        <v>22375</v>
      </c>
      <c r="K13" s="422" t="s">
        <v>100</v>
      </c>
      <c r="L13" s="614"/>
      <c r="M13" s="614"/>
      <c r="N13" s="614"/>
      <c r="O13" s="614"/>
    </row>
    <row r="14" spans="1:32">
      <c r="A14" s="285" t="s">
        <v>207</v>
      </c>
      <c r="B14" s="285"/>
      <c r="C14" s="288"/>
      <c r="D14" s="875">
        <v>147677</v>
      </c>
      <c r="E14" s="292">
        <v>160874.79999999999</v>
      </c>
      <c r="F14"/>
      <c r="G14" s="661">
        <v>152256</v>
      </c>
      <c r="H14" s="468">
        <v>157668</v>
      </c>
      <c r="I14" s="419">
        <v>137481</v>
      </c>
      <c r="J14" s="420">
        <v>152109</v>
      </c>
      <c r="K14" s="420">
        <v>174412.53</v>
      </c>
      <c r="L14" s="614"/>
      <c r="M14" s="614"/>
      <c r="N14" s="614"/>
      <c r="O14" s="452"/>
    </row>
    <row r="15" spans="1:32">
      <c r="A15" s="286" t="s">
        <v>204</v>
      </c>
      <c r="B15" s="289"/>
      <c r="C15" s="288"/>
      <c r="D15" s="875">
        <v>6222</v>
      </c>
      <c r="E15" s="292">
        <v>7852</v>
      </c>
      <c r="F15"/>
      <c r="G15" s="661">
        <v>7258</v>
      </c>
      <c r="H15" s="468">
        <v>7891</v>
      </c>
      <c r="I15" s="419">
        <v>6667</v>
      </c>
      <c r="J15" s="420">
        <v>8768</v>
      </c>
      <c r="K15" s="420">
        <v>12757</v>
      </c>
      <c r="L15" s="614"/>
      <c r="M15" s="614"/>
      <c r="N15" s="614"/>
      <c r="O15" s="615"/>
    </row>
    <row r="16" spans="1:32">
      <c r="A16" s="286" t="s">
        <v>208</v>
      </c>
      <c r="B16" s="289"/>
      <c r="C16" s="288"/>
      <c r="D16" s="875">
        <v>61127</v>
      </c>
      <c r="E16" s="292">
        <v>73879</v>
      </c>
      <c r="F16"/>
      <c r="G16" s="661">
        <v>63609</v>
      </c>
      <c r="H16" s="468">
        <v>74577</v>
      </c>
      <c r="I16" s="419">
        <v>83249</v>
      </c>
      <c r="J16" s="420">
        <v>95762</v>
      </c>
      <c r="K16" s="420">
        <v>103818</v>
      </c>
      <c r="L16" s="614"/>
      <c r="M16" s="614"/>
      <c r="N16" s="614"/>
      <c r="O16" s="615"/>
    </row>
    <row r="17" spans="1:15">
      <c r="A17" s="287" t="s">
        <v>206</v>
      </c>
      <c r="B17" s="290"/>
      <c r="C17" s="291"/>
      <c r="D17" s="876">
        <v>80328</v>
      </c>
      <c r="E17" s="296">
        <v>79143.8</v>
      </c>
      <c r="F17"/>
      <c r="G17" s="296">
        <v>81389</v>
      </c>
      <c r="H17" s="295">
        <v>75200</v>
      </c>
      <c r="I17" s="421">
        <v>47565</v>
      </c>
      <c r="J17" s="422">
        <v>47579</v>
      </c>
      <c r="K17" s="422">
        <v>57838</v>
      </c>
      <c r="L17" s="614"/>
      <c r="M17" s="614"/>
      <c r="N17" s="614"/>
      <c r="O17" s="452"/>
    </row>
    <row r="18" spans="1:15">
      <c r="A18" s="100"/>
      <c r="B18" s="100"/>
      <c r="C18" s="616"/>
      <c r="F18"/>
      <c r="G18" s="617"/>
      <c r="H18" s="617"/>
      <c r="I18" s="617"/>
      <c r="J18" s="617"/>
      <c r="K18" s="617"/>
      <c r="L18" s="614"/>
      <c r="M18" s="614"/>
      <c r="N18" s="614"/>
      <c r="O18" s="618"/>
    </row>
    <row r="19" spans="1:15" ht="15.75" thickBot="1">
      <c r="A19" s="268" t="s">
        <v>200</v>
      </c>
      <c r="B19" s="268"/>
      <c r="C19" s="297" t="s">
        <v>201</v>
      </c>
      <c r="F19"/>
      <c r="G19" s="246">
        <v>45473</v>
      </c>
      <c r="H19" s="97">
        <v>45107</v>
      </c>
      <c r="I19" s="97">
        <v>44742</v>
      </c>
      <c r="J19" s="97">
        <v>44377</v>
      </c>
      <c r="K19" s="97">
        <v>44012</v>
      </c>
      <c r="L19" s="614"/>
      <c r="M19" s="614"/>
      <c r="N19" s="614"/>
      <c r="O19" s="618"/>
    </row>
    <row r="20" spans="1:15">
      <c r="A20" s="285" t="s">
        <v>209</v>
      </c>
      <c r="B20" s="285"/>
      <c r="C20" s="288"/>
      <c r="F20"/>
      <c r="G20" s="877"/>
      <c r="H20" s="292"/>
      <c r="I20" s="170"/>
      <c r="J20" s="170"/>
      <c r="K20" s="170"/>
      <c r="L20" s="614"/>
      <c r="M20" s="614"/>
      <c r="N20" s="614"/>
      <c r="O20" s="614"/>
    </row>
    <row r="21" spans="1:15">
      <c r="A21" s="285" t="s">
        <v>203</v>
      </c>
      <c r="B21" s="285"/>
      <c r="C21" s="288"/>
      <c r="F21"/>
      <c r="G21" s="419">
        <v>56891</v>
      </c>
      <c r="H21" s="292">
        <v>50852</v>
      </c>
      <c r="I21" s="292">
        <v>27372</v>
      </c>
      <c r="J21" s="292">
        <v>24080</v>
      </c>
      <c r="K21" s="293" t="s">
        <v>100</v>
      </c>
      <c r="L21" s="614"/>
      <c r="M21" s="614"/>
      <c r="N21" s="614"/>
      <c r="O21" s="614"/>
    </row>
    <row r="22" spans="1:15">
      <c r="A22" s="286" t="s">
        <v>204</v>
      </c>
      <c r="B22" s="289"/>
      <c r="C22" s="288"/>
      <c r="F22"/>
      <c r="G22" s="419">
        <v>5195</v>
      </c>
      <c r="H22" s="292">
        <v>5165</v>
      </c>
      <c r="I22" s="292">
        <v>4613</v>
      </c>
      <c r="J22" s="292">
        <v>6095</v>
      </c>
      <c r="K22" s="293" t="s">
        <v>100</v>
      </c>
      <c r="L22" s="614"/>
      <c r="M22" s="614"/>
      <c r="N22" s="614"/>
      <c r="O22" s="614"/>
    </row>
    <row r="23" spans="1:15">
      <c r="A23" s="286" t="s">
        <v>205</v>
      </c>
      <c r="B23" s="289"/>
      <c r="C23" s="288"/>
      <c r="F23"/>
      <c r="G23" s="878">
        <v>0</v>
      </c>
      <c r="H23" s="294">
        <v>0</v>
      </c>
      <c r="I23" s="294">
        <v>0</v>
      </c>
      <c r="J23" s="294">
        <v>0</v>
      </c>
      <c r="K23" s="293" t="s">
        <v>100</v>
      </c>
      <c r="L23" s="614"/>
      <c r="M23" s="614"/>
      <c r="N23" s="614"/>
      <c r="O23" s="614"/>
    </row>
    <row r="24" spans="1:15">
      <c r="A24" s="287" t="s">
        <v>206</v>
      </c>
      <c r="B24" s="290"/>
      <c r="C24" s="291"/>
      <c r="F24"/>
      <c r="G24" s="421">
        <v>51696</v>
      </c>
      <c r="H24" s="295">
        <v>45687</v>
      </c>
      <c r="I24" s="295">
        <v>22759</v>
      </c>
      <c r="J24" s="295">
        <v>17985</v>
      </c>
      <c r="K24" s="296" t="s">
        <v>100</v>
      </c>
      <c r="L24" s="614"/>
      <c r="M24" s="614"/>
      <c r="N24" s="614"/>
      <c r="O24" s="614"/>
    </row>
    <row r="25" spans="1:15">
      <c r="A25" s="285" t="s">
        <v>207</v>
      </c>
      <c r="B25" s="285"/>
      <c r="C25" s="288"/>
      <c r="F25"/>
      <c r="G25" s="419">
        <v>131269</v>
      </c>
      <c r="H25" s="292">
        <v>128888</v>
      </c>
      <c r="I25" s="292">
        <v>118517</v>
      </c>
      <c r="J25" s="292">
        <v>136319</v>
      </c>
      <c r="K25" s="293">
        <v>159898</v>
      </c>
      <c r="L25" s="614"/>
      <c r="M25" s="614"/>
      <c r="N25" s="614"/>
      <c r="O25" s="614"/>
    </row>
    <row r="26" spans="1:15">
      <c r="A26" s="286" t="s">
        <v>204</v>
      </c>
      <c r="B26" s="289"/>
      <c r="C26" s="288"/>
      <c r="F26"/>
      <c r="G26" s="419">
        <v>5195</v>
      </c>
      <c r="H26" s="292">
        <v>5165</v>
      </c>
      <c r="I26" s="292">
        <v>4613</v>
      </c>
      <c r="J26" s="292">
        <v>6095</v>
      </c>
      <c r="K26" s="293">
        <v>9992</v>
      </c>
      <c r="L26" s="614"/>
      <c r="M26" s="614"/>
      <c r="N26" s="614"/>
      <c r="O26" s="614"/>
    </row>
    <row r="27" spans="1:15">
      <c r="A27" s="286" t="s">
        <v>208</v>
      </c>
      <c r="B27" s="289"/>
      <c r="C27" s="288"/>
      <c r="F27"/>
      <c r="G27" s="419">
        <v>58312</v>
      </c>
      <c r="H27" s="292">
        <v>62366</v>
      </c>
      <c r="I27" s="292">
        <v>72658</v>
      </c>
      <c r="J27" s="292">
        <v>87035</v>
      </c>
      <c r="K27" s="293">
        <v>96262</v>
      </c>
      <c r="L27" s="614"/>
      <c r="M27" s="614"/>
      <c r="N27" s="614"/>
      <c r="O27" s="614"/>
    </row>
    <row r="28" spans="1:15">
      <c r="A28" s="287" t="s">
        <v>206</v>
      </c>
      <c r="B28" s="290"/>
      <c r="C28" s="291"/>
      <c r="F28"/>
      <c r="G28" s="422">
        <v>67762</v>
      </c>
      <c r="H28" s="296">
        <v>61357</v>
      </c>
      <c r="I28" s="296">
        <v>41246</v>
      </c>
      <c r="J28" s="296">
        <v>43189</v>
      </c>
      <c r="K28" s="296">
        <v>53644</v>
      </c>
      <c r="L28" s="614"/>
      <c r="M28" s="614"/>
      <c r="N28" s="614"/>
      <c r="O28" s="614"/>
    </row>
    <row r="29" spans="1:15">
      <c r="A29" s="262"/>
      <c r="B29" s="262"/>
      <c r="C29" s="98"/>
      <c r="D29" s="98"/>
      <c r="E29" s="98"/>
      <c r="F29"/>
      <c r="G29" s="263"/>
      <c r="H29" s="101"/>
      <c r="I29" s="101"/>
      <c r="J29" s="619"/>
      <c r="K29" s="101"/>
      <c r="L29" s="614"/>
      <c r="M29" s="614"/>
      <c r="N29" s="614"/>
      <c r="O29" s="614"/>
    </row>
    <row r="30" spans="1:15" ht="15.75" thickBot="1">
      <c r="A30" s="268" t="s">
        <v>200</v>
      </c>
      <c r="B30" s="268"/>
      <c r="C30" s="297" t="s">
        <v>201</v>
      </c>
      <c r="D30" s="714"/>
      <c r="E30" s="714"/>
      <c r="F30"/>
      <c r="G30" s="246">
        <v>45473</v>
      </c>
      <c r="H30" s="97">
        <v>45107</v>
      </c>
      <c r="I30" s="97">
        <v>44742</v>
      </c>
      <c r="J30" s="97">
        <v>44377</v>
      </c>
      <c r="K30" s="97">
        <v>44012</v>
      </c>
      <c r="L30" s="614"/>
      <c r="M30" s="614"/>
      <c r="N30" s="614"/>
      <c r="O30" s="614"/>
    </row>
    <row r="31" spans="1:15">
      <c r="A31" s="285" t="s">
        <v>756</v>
      </c>
      <c r="B31" s="285"/>
      <c r="C31" s="288"/>
      <c r="D31" s="288"/>
      <c r="E31" s="288"/>
      <c r="F31"/>
      <c r="G31" s="418"/>
      <c r="H31" s="170"/>
      <c r="I31" s="170"/>
      <c r="J31" s="170"/>
      <c r="K31" s="170"/>
      <c r="L31" s="614"/>
      <c r="M31" s="614"/>
      <c r="N31" s="614"/>
      <c r="O31" s="614"/>
    </row>
    <row r="32" spans="1:15">
      <c r="A32" s="285" t="s">
        <v>203</v>
      </c>
      <c r="B32" s="285"/>
      <c r="C32" s="288"/>
      <c r="D32" s="288"/>
      <c r="E32" s="288"/>
      <c r="F32"/>
      <c r="G32" s="419">
        <v>4024</v>
      </c>
      <c r="H32" s="292">
        <v>4637</v>
      </c>
      <c r="I32" s="292">
        <v>2554</v>
      </c>
      <c r="J32" s="293">
        <v>4960</v>
      </c>
      <c r="K32" s="293" t="s">
        <v>100</v>
      </c>
      <c r="L32" s="614"/>
      <c r="M32" s="614"/>
      <c r="N32" s="614"/>
      <c r="O32" s="614"/>
    </row>
    <row r="33" spans="1:15">
      <c r="A33" s="286" t="s">
        <v>204</v>
      </c>
      <c r="B33" s="289"/>
      <c r="C33" s="288"/>
      <c r="D33" s="288"/>
      <c r="E33" s="288"/>
      <c r="F33"/>
      <c r="G33" s="419">
        <v>1529</v>
      </c>
      <c r="H33" s="292">
        <v>1807</v>
      </c>
      <c r="I33" s="292">
        <v>1469</v>
      </c>
      <c r="J33" s="293">
        <v>2189</v>
      </c>
      <c r="K33" s="293" t="s">
        <v>100</v>
      </c>
      <c r="L33" s="614"/>
      <c r="M33" s="614"/>
      <c r="N33" s="614"/>
      <c r="O33" s="614"/>
    </row>
    <row r="34" spans="1:15">
      <c r="A34" s="286" t="s">
        <v>205</v>
      </c>
      <c r="B34" s="289"/>
      <c r="C34" s="288"/>
      <c r="D34" s="288"/>
      <c r="E34" s="288"/>
      <c r="F34"/>
      <c r="G34" s="878">
        <v>33</v>
      </c>
      <c r="H34" s="294">
        <v>12</v>
      </c>
      <c r="I34" s="294">
        <v>0</v>
      </c>
      <c r="J34" s="293">
        <v>1812</v>
      </c>
      <c r="K34" s="293" t="s">
        <v>100</v>
      </c>
      <c r="L34" s="614"/>
      <c r="M34" s="614"/>
      <c r="N34" s="614"/>
      <c r="O34" s="614"/>
    </row>
    <row r="35" spans="1:15">
      <c r="A35" s="287" t="s">
        <v>206</v>
      </c>
      <c r="B35" s="290"/>
      <c r="C35" s="291"/>
      <c r="D35" s="288"/>
      <c r="E35" s="288"/>
      <c r="F35"/>
      <c r="G35" s="421">
        <v>2462</v>
      </c>
      <c r="H35" s="295">
        <v>2818</v>
      </c>
      <c r="I35" s="295">
        <v>1085</v>
      </c>
      <c r="J35" s="296">
        <v>959</v>
      </c>
      <c r="K35" s="296" t="s">
        <v>100</v>
      </c>
      <c r="L35" s="614"/>
      <c r="M35" s="614"/>
      <c r="N35" s="614"/>
      <c r="O35" s="614"/>
    </row>
    <row r="36" spans="1:15">
      <c r="A36" s="285" t="s">
        <v>207</v>
      </c>
      <c r="B36" s="285"/>
      <c r="C36" s="288"/>
      <c r="D36" s="288"/>
      <c r="E36" s="288"/>
      <c r="F36"/>
      <c r="G36" s="419">
        <v>5066</v>
      </c>
      <c r="H36" s="292">
        <v>5740</v>
      </c>
      <c r="I36" s="292">
        <v>3926</v>
      </c>
      <c r="J36" s="293">
        <v>4960</v>
      </c>
      <c r="K36" s="293">
        <v>5831</v>
      </c>
      <c r="L36" s="614"/>
      <c r="M36" s="614"/>
      <c r="N36" s="614"/>
      <c r="O36" s="614"/>
    </row>
    <row r="37" spans="1:15">
      <c r="A37" s="286" t="s">
        <v>204</v>
      </c>
      <c r="B37" s="289"/>
      <c r="C37" s="288"/>
      <c r="D37" s="288"/>
      <c r="E37" s="288"/>
      <c r="F37"/>
      <c r="G37" s="419">
        <v>1529</v>
      </c>
      <c r="H37" s="292">
        <v>1807</v>
      </c>
      <c r="I37" s="292">
        <v>1469</v>
      </c>
      <c r="J37" s="293">
        <v>2189</v>
      </c>
      <c r="K37" s="293">
        <v>2277</v>
      </c>
      <c r="L37" s="614"/>
      <c r="M37" s="614"/>
      <c r="N37" s="614"/>
      <c r="O37" s="614"/>
    </row>
    <row r="38" spans="1:15">
      <c r="A38" s="286" t="s">
        <v>208</v>
      </c>
      <c r="B38" s="289"/>
      <c r="C38" s="288"/>
      <c r="D38" s="288"/>
      <c r="E38" s="288"/>
      <c r="F38"/>
      <c r="G38" s="419">
        <v>1075</v>
      </c>
      <c r="H38" s="292">
        <v>1115</v>
      </c>
      <c r="I38" s="292">
        <v>1372</v>
      </c>
      <c r="J38" s="293">
        <v>1812</v>
      </c>
      <c r="K38" s="293">
        <v>1904</v>
      </c>
      <c r="L38" s="614"/>
      <c r="M38" s="614"/>
      <c r="N38" s="614"/>
      <c r="O38" s="614"/>
    </row>
    <row r="39" spans="1:15">
      <c r="A39" s="287" t="s">
        <v>206</v>
      </c>
      <c r="B39" s="290"/>
      <c r="C39" s="291"/>
      <c r="D39" s="288"/>
      <c r="E39" s="288"/>
      <c r="F39"/>
      <c r="G39" s="421">
        <v>2462</v>
      </c>
      <c r="H39" s="295">
        <v>2818</v>
      </c>
      <c r="I39" s="295">
        <v>1085</v>
      </c>
      <c r="J39" s="296">
        <v>959</v>
      </c>
      <c r="K39" s="296">
        <v>1650</v>
      </c>
      <c r="L39" s="614"/>
      <c r="M39" s="614"/>
      <c r="N39" s="614"/>
      <c r="O39" s="614"/>
    </row>
    <row r="40" spans="1:15">
      <c r="A40" s="286"/>
      <c r="B40" s="289"/>
      <c r="C40" s="288"/>
      <c r="D40" s="288"/>
      <c r="E40" s="288"/>
      <c r="F40"/>
      <c r="G40" s="292"/>
      <c r="H40" s="292"/>
      <c r="I40" s="292"/>
      <c r="J40" s="293"/>
      <c r="K40" s="293"/>
      <c r="L40" s="614"/>
      <c r="M40" s="614"/>
      <c r="N40" s="614"/>
      <c r="O40" s="614"/>
    </row>
    <row r="41" spans="1:15" ht="15.75" thickBot="1">
      <c r="A41" s="360" t="s">
        <v>200</v>
      </c>
      <c r="B41" s="360"/>
      <c r="C41" s="361" t="s">
        <v>201</v>
      </c>
      <c r="D41" s="288"/>
      <c r="E41" s="288"/>
      <c r="F41"/>
      <c r="G41" s="246">
        <v>45473</v>
      </c>
      <c r="H41" s="97">
        <v>45107</v>
      </c>
      <c r="I41" s="97">
        <v>44742</v>
      </c>
      <c r="J41" s="97">
        <v>44377</v>
      </c>
      <c r="K41" s="97">
        <v>44012</v>
      </c>
      <c r="L41" s="614"/>
      <c r="M41" s="614"/>
      <c r="N41" s="614"/>
      <c r="O41" s="614"/>
    </row>
    <row r="42" spans="1:15">
      <c r="A42" s="609" t="s">
        <v>758</v>
      </c>
      <c r="B42" s="609"/>
      <c r="C42" s="98"/>
      <c r="D42" s="288"/>
      <c r="E42" s="288"/>
      <c r="F42"/>
      <c r="G42" s="614"/>
      <c r="H42" s="614"/>
      <c r="I42" s="614"/>
      <c r="J42" s="614"/>
      <c r="K42" s="614"/>
      <c r="L42" s="614"/>
      <c r="M42" s="614"/>
      <c r="N42" s="614"/>
      <c r="O42" s="614"/>
    </row>
    <row r="43" spans="1:15">
      <c r="A43" s="609" t="s">
        <v>203</v>
      </c>
      <c r="B43" s="609"/>
      <c r="C43" s="98"/>
      <c r="D43" s="288"/>
      <c r="E43" s="288"/>
      <c r="F43"/>
      <c r="G43" s="420">
        <v>7190</v>
      </c>
      <c r="H43" s="293" t="s">
        <v>100</v>
      </c>
      <c r="I43" s="293" t="s">
        <v>100</v>
      </c>
      <c r="J43" s="293" t="s">
        <v>100</v>
      </c>
      <c r="K43" s="293" t="s">
        <v>100</v>
      </c>
      <c r="L43" s="614"/>
      <c r="M43" s="614"/>
      <c r="N43" s="614"/>
      <c r="O43" s="614"/>
    </row>
    <row r="44" spans="1:15">
      <c r="A44" s="241" t="s">
        <v>204</v>
      </c>
      <c r="B44" s="262"/>
      <c r="C44" s="98"/>
      <c r="D44" s="288"/>
      <c r="E44" s="288"/>
      <c r="F44"/>
      <c r="G44" s="420">
        <v>318</v>
      </c>
      <c r="H44" s="293" t="s">
        <v>100</v>
      </c>
      <c r="I44" s="293" t="s">
        <v>100</v>
      </c>
      <c r="J44" s="293" t="s">
        <v>100</v>
      </c>
      <c r="K44" s="293" t="s">
        <v>100</v>
      </c>
      <c r="L44" s="614"/>
      <c r="M44" s="614"/>
      <c r="N44" s="614"/>
      <c r="O44" s="614"/>
    </row>
    <row r="45" spans="1:15">
      <c r="A45" s="241" t="s">
        <v>205</v>
      </c>
      <c r="B45" s="262"/>
      <c r="C45" s="98"/>
      <c r="D45" s="288"/>
      <c r="E45" s="288"/>
      <c r="F45"/>
      <c r="G45" s="894">
        <v>0</v>
      </c>
      <c r="H45" s="293" t="s">
        <v>100</v>
      </c>
      <c r="I45" s="293" t="s">
        <v>100</v>
      </c>
      <c r="J45" s="293" t="s">
        <v>100</v>
      </c>
      <c r="K45" s="293" t="s">
        <v>100</v>
      </c>
      <c r="L45" s="614"/>
      <c r="M45" s="614"/>
      <c r="N45" s="614"/>
      <c r="O45" s="614"/>
    </row>
    <row r="46" spans="1:15">
      <c r="A46" s="610" t="s">
        <v>206</v>
      </c>
      <c r="B46" s="620"/>
      <c r="C46" s="621"/>
      <c r="D46" s="288"/>
      <c r="E46" s="288"/>
      <c r="F46"/>
      <c r="G46" s="421">
        <v>6872</v>
      </c>
      <c r="H46" s="295" t="s">
        <v>100</v>
      </c>
      <c r="I46" s="295" t="s">
        <v>100</v>
      </c>
      <c r="J46" s="295" t="s">
        <v>100</v>
      </c>
      <c r="K46" s="295" t="s">
        <v>100</v>
      </c>
      <c r="L46" s="614"/>
      <c r="M46" s="614"/>
      <c r="N46" s="614"/>
      <c r="O46" s="614"/>
    </row>
    <row r="47" spans="1:15">
      <c r="A47" s="609" t="s">
        <v>207</v>
      </c>
      <c r="B47" s="609"/>
      <c r="C47" s="98"/>
      <c r="D47" s="98"/>
      <c r="E47" s="98"/>
      <c r="F47"/>
      <c r="G47" s="420">
        <v>10473</v>
      </c>
      <c r="H47" s="293" t="s">
        <v>100</v>
      </c>
      <c r="I47" s="293" t="s">
        <v>100</v>
      </c>
      <c r="J47" s="293" t="s">
        <v>100</v>
      </c>
      <c r="K47" s="293" t="s">
        <v>100</v>
      </c>
      <c r="L47" s="614"/>
      <c r="M47" s="614"/>
      <c r="N47" s="614"/>
      <c r="O47" s="614"/>
    </row>
    <row r="48" spans="1:15">
      <c r="A48" s="241" t="s">
        <v>204</v>
      </c>
      <c r="B48" s="262"/>
      <c r="C48" s="98"/>
      <c r="D48" s="98"/>
      <c r="E48" s="98"/>
      <c r="F48"/>
      <c r="G48" s="420">
        <v>318</v>
      </c>
      <c r="H48" s="293" t="s">
        <v>100</v>
      </c>
      <c r="I48" s="293" t="s">
        <v>100</v>
      </c>
      <c r="J48" s="293" t="s">
        <v>100</v>
      </c>
      <c r="K48" s="293" t="s">
        <v>100</v>
      </c>
      <c r="L48" s="614"/>
      <c r="M48" s="614"/>
      <c r="N48" s="614"/>
      <c r="O48" s="614"/>
    </row>
    <row r="49" spans="1:16">
      <c r="A49" s="241" t="s">
        <v>208</v>
      </c>
      <c r="B49" s="262"/>
      <c r="C49" s="98"/>
      <c r="D49" s="288"/>
      <c r="E49" s="288"/>
      <c r="F49"/>
      <c r="G49" s="420">
        <v>1802</v>
      </c>
      <c r="H49" s="293" t="s">
        <v>100</v>
      </c>
      <c r="I49" s="293" t="s">
        <v>100</v>
      </c>
      <c r="J49" s="293" t="s">
        <v>100</v>
      </c>
      <c r="K49" s="293" t="s">
        <v>100</v>
      </c>
      <c r="L49" s="614"/>
      <c r="M49" s="614"/>
      <c r="N49" s="614"/>
      <c r="O49" s="614"/>
    </row>
    <row r="50" spans="1:16">
      <c r="A50" s="610" t="s">
        <v>206</v>
      </c>
      <c r="B50" s="620"/>
      <c r="C50" s="621"/>
      <c r="D50" s="288"/>
      <c r="E50" s="288"/>
      <c r="F50"/>
      <c r="G50" s="421">
        <v>8353</v>
      </c>
      <c r="H50" s="295" t="s">
        <v>100</v>
      </c>
      <c r="I50" s="295" t="s">
        <v>100</v>
      </c>
      <c r="J50" s="295" t="s">
        <v>100</v>
      </c>
      <c r="K50" s="295" t="s">
        <v>100</v>
      </c>
      <c r="L50" s="614"/>
      <c r="M50" s="614"/>
      <c r="N50" s="614"/>
      <c r="O50" s="614"/>
    </row>
    <row r="51" spans="1:16">
      <c r="A51" s="614"/>
      <c r="B51" s="614"/>
      <c r="C51" s="616"/>
      <c r="D51" s="288"/>
      <c r="E51" s="288"/>
      <c r="F51"/>
      <c r="G51" s="622"/>
      <c r="H51" s="614"/>
      <c r="I51" s="614"/>
      <c r="J51" s="614"/>
      <c r="K51" s="614"/>
      <c r="L51" s="614"/>
      <c r="M51" s="614"/>
      <c r="N51" s="614"/>
      <c r="O51" s="614"/>
    </row>
    <row r="52" spans="1:16" ht="15.75" thickBot="1">
      <c r="A52" s="268" t="s">
        <v>200</v>
      </c>
      <c r="B52" s="268"/>
      <c r="C52" s="297" t="s">
        <v>201</v>
      </c>
      <c r="D52" s="288"/>
      <c r="E52" s="288"/>
      <c r="F52"/>
      <c r="G52" s="246">
        <v>45473</v>
      </c>
      <c r="H52" s="97">
        <v>45107</v>
      </c>
      <c r="I52" s="97">
        <v>44742</v>
      </c>
      <c r="J52" s="97">
        <v>44377</v>
      </c>
      <c r="K52" s="97">
        <v>44012</v>
      </c>
      <c r="L52" s="614"/>
      <c r="M52" s="614"/>
      <c r="N52" s="614"/>
      <c r="O52" s="614"/>
    </row>
    <row r="53" spans="1:16">
      <c r="A53" s="285" t="s">
        <v>760</v>
      </c>
      <c r="B53" s="285"/>
      <c r="C53" s="288"/>
      <c r="D53" s="288"/>
      <c r="E53" s="288"/>
      <c r="F53"/>
      <c r="G53" s="879"/>
      <c r="H53" s="420"/>
      <c r="I53" s="420"/>
      <c r="J53" s="420"/>
      <c r="K53" s="420"/>
      <c r="L53" s="614"/>
      <c r="M53" s="614"/>
      <c r="N53" s="614"/>
      <c r="O53" s="614"/>
    </row>
    <row r="54" spans="1:16">
      <c r="A54" s="285" t="s">
        <v>203</v>
      </c>
      <c r="B54" s="285"/>
      <c r="C54" s="288"/>
      <c r="D54" s="288"/>
      <c r="E54" s="288"/>
      <c r="F54"/>
      <c r="G54" s="420">
        <v>3044</v>
      </c>
      <c r="H54" s="420">
        <v>11944</v>
      </c>
      <c r="I54" s="420">
        <v>5819</v>
      </c>
      <c r="J54" s="420">
        <v>3915</v>
      </c>
      <c r="K54" s="420" t="s">
        <v>100</v>
      </c>
      <c r="L54" s="614"/>
      <c r="M54" s="614"/>
      <c r="N54" s="614"/>
      <c r="O54" s="614"/>
    </row>
    <row r="55" spans="1:16">
      <c r="A55" s="286" t="s">
        <v>204</v>
      </c>
      <c r="B55" s="289"/>
      <c r="C55" s="288"/>
      <c r="D55" s="288"/>
      <c r="E55" s="288"/>
      <c r="F55"/>
      <c r="G55" s="420">
        <v>216</v>
      </c>
      <c r="H55" s="420">
        <v>919</v>
      </c>
      <c r="I55" s="420">
        <v>585</v>
      </c>
      <c r="J55" s="420">
        <v>484</v>
      </c>
      <c r="K55" s="420" t="s">
        <v>100</v>
      </c>
      <c r="L55" s="614"/>
      <c r="M55" s="614"/>
      <c r="N55" s="614"/>
      <c r="O55" s="614"/>
    </row>
    <row r="56" spans="1:16">
      <c r="A56" s="286" t="s">
        <v>205</v>
      </c>
      <c r="B56" s="289"/>
      <c r="C56" s="288"/>
      <c r="D56" s="288"/>
      <c r="E56" s="288"/>
      <c r="F56"/>
      <c r="G56" s="878">
        <v>0</v>
      </c>
      <c r="H56" s="294">
        <v>0</v>
      </c>
      <c r="I56" s="294">
        <v>0</v>
      </c>
      <c r="J56" s="294">
        <v>0</v>
      </c>
      <c r="K56" s="420" t="s">
        <v>100</v>
      </c>
      <c r="L56" s="614"/>
      <c r="M56" s="614"/>
      <c r="N56" s="614"/>
      <c r="O56" s="614"/>
    </row>
    <row r="57" spans="1:16">
      <c r="A57" s="287" t="s">
        <v>206</v>
      </c>
      <c r="B57" s="290"/>
      <c r="C57" s="291"/>
      <c r="D57" s="288"/>
      <c r="E57" s="288"/>
      <c r="F57"/>
      <c r="G57" s="421">
        <v>2828</v>
      </c>
      <c r="H57" s="295">
        <v>11025</v>
      </c>
      <c r="I57" s="295">
        <v>5234</v>
      </c>
      <c r="J57" s="295">
        <v>3431</v>
      </c>
      <c r="K57" s="295" t="s">
        <v>100</v>
      </c>
      <c r="L57" s="614"/>
      <c r="M57" s="614"/>
      <c r="N57" s="614"/>
      <c r="O57" s="614"/>
    </row>
    <row r="58" spans="1:16">
      <c r="A58" s="285" t="s">
        <v>207</v>
      </c>
      <c r="B58" s="285"/>
      <c r="C58" s="288"/>
      <c r="D58" s="288"/>
      <c r="E58" s="288"/>
      <c r="F58"/>
      <c r="G58" s="420">
        <v>5448</v>
      </c>
      <c r="H58" s="293">
        <v>23040</v>
      </c>
      <c r="I58" s="293">
        <v>15038</v>
      </c>
      <c r="J58" s="293">
        <v>10830</v>
      </c>
      <c r="K58" s="420">
        <v>8684</v>
      </c>
      <c r="L58" s="614"/>
      <c r="M58" s="614"/>
      <c r="N58" s="614"/>
      <c r="O58" s="614"/>
    </row>
    <row r="59" spans="1:16">
      <c r="A59" s="286" t="s">
        <v>204</v>
      </c>
      <c r="B59" s="289"/>
      <c r="C59" s="288"/>
      <c r="D59" s="288"/>
      <c r="E59" s="288"/>
      <c r="F59"/>
      <c r="G59" s="420">
        <v>216</v>
      </c>
      <c r="H59" s="293">
        <v>919</v>
      </c>
      <c r="I59" s="293">
        <v>585</v>
      </c>
      <c r="J59" s="293">
        <v>484</v>
      </c>
      <c r="K59" s="420">
        <v>488</v>
      </c>
      <c r="L59" s="614"/>
      <c r="M59" s="614"/>
      <c r="N59" s="614"/>
      <c r="O59" s="614"/>
    </row>
    <row r="60" spans="1:16">
      <c r="A60" s="286" t="s">
        <v>208</v>
      </c>
      <c r="B60" s="289"/>
      <c r="C60" s="288"/>
      <c r="D60" s="288"/>
      <c r="E60" s="288"/>
      <c r="F60"/>
      <c r="G60" s="420">
        <v>2420</v>
      </c>
      <c r="H60" s="293">
        <v>11096</v>
      </c>
      <c r="I60" s="293">
        <v>9219</v>
      </c>
      <c r="J60" s="293">
        <v>6915</v>
      </c>
      <c r="K60" s="420">
        <v>5652</v>
      </c>
      <c r="L60" s="614"/>
      <c r="M60" s="614"/>
      <c r="N60" s="614"/>
      <c r="O60" s="614"/>
    </row>
    <row r="61" spans="1:16">
      <c r="A61" s="287" t="s">
        <v>206</v>
      </c>
      <c r="B61" s="290"/>
      <c r="C61" s="291"/>
      <c r="D61" s="288"/>
      <c r="E61" s="288"/>
      <c r="F61"/>
      <c r="G61" s="421">
        <v>2812</v>
      </c>
      <c r="H61" s="295">
        <v>11025</v>
      </c>
      <c r="I61" s="295">
        <v>5234</v>
      </c>
      <c r="J61" s="295">
        <v>3431</v>
      </c>
      <c r="K61" s="295">
        <v>2544</v>
      </c>
      <c r="L61" s="614"/>
      <c r="M61" s="614"/>
      <c r="N61" s="614"/>
      <c r="O61" s="614"/>
    </row>
    <row r="62" spans="1:16">
      <c r="A62" s="614"/>
      <c r="B62" s="614"/>
      <c r="C62" s="616"/>
      <c r="D62" s="288"/>
      <c r="E62" s="288"/>
      <c r="F62"/>
      <c r="G62" s="622"/>
      <c r="H62" s="614"/>
      <c r="I62" s="614"/>
      <c r="J62" s="614"/>
      <c r="K62" s="614"/>
      <c r="L62" s="614"/>
      <c r="M62" s="614"/>
      <c r="N62" s="614"/>
      <c r="O62" s="614"/>
    </row>
    <row r="63" spans="1:16">
      <c r="A63" s="614"/>
      <c r="B63" s="614"/>
      <c r="C63" s="616"/>
      <c r="D63" s="288"/>
      <c r="E63" s="288"/>
      <c r="F63"/>
      <c r="G63" s="896" t="s">
        <v>850</v>
      </c>
      <c r="H63" s="895"/>
      <c r="I63" s="895"/>
      <c r="J63" s="896" t="s">
        <v>848</v>
      </c>
      <c r="K63" s="896"/>
      <c r="L63" s="896"/>
      <c r="M63" s="919" t="s">
        <v>849</v>
      </c>
      <c r="N63" s="919"/>
      <c r="O63" s="919"/>
      <c r="P63" s="364"/>
    </row>
    <row r="64" spans="1:16" ht="15.75" thickBot="1">
      <c r="A64" s="268" t="s">
        <v>210</v>
      </c>
      <c r="B64" s="268" t="s">
        <v>211</v>
      </c>
      <c r="C64" s="66" t="s">
        <v>212</v>
      </c>
      <c r="D64" s="288"/>
      <c r="E64" s="288"/>
      <c r="F64"/>
      <c r="G64" s="264">
        <v>45473</v>
      </c>
      <c r="H64" s="7">
        <v>45107</v>
      </c>
      <c r="I64" s="7">
        <v>44742</v>
      </c>
      <c r="J64" s="246">
        <v>45473</v>
      </c>
      <c r="K64" s="97">
        <v>45107</v>
      </c>
      <c r="L64" s="7">
        <v>44742</v>
      </c>
      <c r="M64" s="246">
        <v>45473</v>
      </c>
      <c r="N64" s="97">
        <v>45107</v>
      </c>
      <c r="O64" s="7">
        <v>44742</v>
      </c>
      <c r="P64" s="364"/>
    </row>
    <row r="65" spans="1:16">
      <c r="A65" s="298" t="s">
        <v>204</v>
      </c>
      <c r="B65" s="298"/>
      <c r="C65" s="291"/>
      <c r="D65" s="288"/>
      <c r="E65" s="288"/>
      <c r="F65"/>
      <c r="G65" s="880"/>
      <c r="H65" s="423"/>
      <c r="I65" s="423"/>
      <c r="J65" s="880"/>
      <c r="K65" s="424"/>
      <c r="L65" s="424"/>
      <c r="M65" s="880"/>
      <c r="N65" s="365"/>
      <c r="O65" s="366"/>
      <c r="P65" s="364"/>
    </row>
    <row r="66" spans="1:16">
      <c r="A66" s="425" t="s">
        <v>213</v>
      </c>
      <c r="B66" s="425"/>
      <c r="C66" s="311"/>
      <c r="D66" s="288"/>
      <c r="E66" s="288"/>
      <c r="F66"/>
      <c r="G66" s="426">
        <v>553</v>
      </c>
      <c r="H66" s="426">
        <v>248</v>
      </c>
      <c r="I66" s="426">
        <v>340</v>
      </c>
      <c r="J66" s="426">
        <v>84</v>
      </c>
      <c r="K66" s="623">
        <v>64</v>
      </c>
      <c r="L66" s="623">
        <v>124</v>
      </c>
      <c r="M66" s="426">
        <v>61</v>
      </c>
      <c r="N66" s="367">
        <f>SUM(N67:N68)</f>
        <v>47</v>
      </c>
      <c r="O66" s="624">
        <f>SUM(O67:O68)</f>
        <v>5</v>
      </c>
      <c r="P66" s="364"/>
    </row>
    <row r="67" spans="1:16">
      <c r="A67" s="425"/>
      <c r="B67" s="427" t="s">
        <v>214</v>
      </c>
      <c r="C67" s="312"/>
      <c r="D67" s="288"/>
      <c r="E67" s="288"/>
      <c r="F67"/>
      <c r="G67" s="428">
        <v>484</v>
      </c>
      <c r="H67" s="428">
        <v>140</v>
      </c>
      <c r="I67" s="428">
        <v>217</v>
      </c>
      <c r="J67" s="428">
        <v>18</v>
      </c>
      <c r="K67" s="428">
        <v>1</v>
      </c>
      <c r="L67" s="428">
        <v>33</v>
      </c>
      <c r="M67" s="428">
        <v>61</v>
      </c>
      <c r="N67" s="368">
        <v>47</v>
      </c>
      <c r="O67" s="368">
        <v>5</v>
      </c>
      <c r="P67" s="364"/>
    </row>
    <row r="68" spans="1:16">
      <c r="A68" s="299"/>
      <c r="B68" s="429" t="s">
        <v>215</v>
      </c>
      <c r="C68" s="429"/>
      <c r="D68" s="288"/>
      <c r="E68" s="288"/>
      <c r="F68"/>
      <c r="G68" s="422">
        <v>69</v>
      </c>
      <c r="H68" s="422">
        <v>108</v>
      </c>
      <c r="I68" s="422">
        <v>123</v>
      </c>
      <c r="J68" s="422">
        <v>66</v>
      </c>
      <c r="K68" s="422">
        <v>63</v>
      </c>
      <c r="L68" s="422">
        <v>91</v>
      </c>
      <c r="M68" s="422" t="s">
        <v>100</v>
      </c>
      <c r="N68" s="422" t="s">
        <v>100</v>
      </c>
      <c r="O68" s="422" t="s">
        <v>100</v>
      </c>
      <c r="P68" s="364"/>
    </row>
    <row r="69" spans="1:16">
      <c r="A69" s="425" t="s">
        <v>216</v>
      </c>
      <c r="B69" s="425"/>
      <c r="C69" s="311"/>
      <c r="D69" s="288"/>
      <c r="E69" s="288"/>
      <c r="F69"/>
      <c r="G69" s="426">
        <v>3991</v>
      </c>
      <c r="H69" s="426">
        <v>4062</v>
      </c>
      <c r="I69" s="426">
        <v>3816</v>
      </c>
      <c r="J69" s="426">
        <v>1423</v>
      </c>
      <c r="K69" s="426">
        <v>1732</v>
      </c>
      <c r="L69" s="426">
        <v>1345</v>
      </c>
      <c r="M69" s="426" t="s">
        <v>100</v>
      </c>
      <c r="N69" s="370" t="s">
        <v>100</v>
      </c>
      <c r="O69" s="370" t="s">
        <v>100</v>
      </c>
      <c r="P69" s="364"/>
    </row>
    <row r="70" spans="1:16">
      <c r="A70" s="301"/>
      <c r="B70" s="302" t="s">
        <v>217</v>
      </c>
      <c r="C70" s="313"/>
      <c r="D70" s="288"/>
      <c r="E70" s="288"/>
      <c r="F70"/>
      <c r="G70" s="422">
        <v>3991</v>
      </c>
      <c r="H70" s="422">
        <v>4062</v>
      </c>
      <c r="I70" s="422">
        <v>3816</v>
      </c>
      <c r="J70" s="422">
        <v>1423</v>
      </c>
      <c r="K70" s="422">
        <v>1732</v>
      </c>
      <c r="L70" s="422">
        <v>1345</v>
      </c>
      <c r="M70" s="422" t="s">
        <v>100</v>
      </c>
      <c r="N70" s="422" t="s">
        <v>100</v>
      </c>
      <c r="O70" s="422" t="s">
        <v>100</v>
      </c>
      <c r="P70" s="364"/>
    </row>
    <row r="71" spans="1:16">
      <c r="A71" s="425" t="s">
        <v>218</v>
      </c>
      <c r="B71" s="425"/>
      <c r="C71" s="311"/>
      <c r="D71" s="288"/>
      <c r="E71" s="288"/>
      <c r="F71"/>
      <c r="G71" s="426">
        <v>651</v>
      </c>
      <c r="H71" s="426">
        <v>855</v>
      </c>
      <c r="I71" s="426">
        <v>457</v>
      </c>
      <c r="J71" s="426">
        <v>22</v>
      </c>
      <c r="K71" s="426">
        <v>11</v>
      </c>
      <c r="L71" s="426">
        <v>0</v>
      </c>
      <c r="M71" s="426">
        <v>257</v>
      </c>
      <c r="N71" s="370">
        <f>SUM(N72)</f>
        <v>59</v>
      </c>
      <c r="O71" s="370">
        <f>SUM(O72)</f>
        <v>0</v>
      </c>
      <c r="P71" s="364"/>
    </row>
    <row r="72" spans="1:16">
      <c r="A72" s="301"/>
      <c r="B72" s="302" t="s">
        <v>219</v>
      </c>
      <c r="C72" s="313"/>
      <c r="D72" s="288"/>
      <c r="E72" s="288"/>
      <c r="F72"/>
      <c r="G72" s="430">
        <v>651</v>
      </c>
      <c r="H72" s="430">
        <v>855</v>
      </c>
      <c r="I72" s="430">
        <v>457</v>
      </c>
      <c r="J72" s="430">
        <v>22</v>
      </c>
      <c r="K72" s="430">
        <v>11</v>
      </c>
      <c r="L72" s="430">
        <v>0</v>
      </c>
      <c r="M72" s="430">
        <v>257</v>
      </c>
      <c r="N72" s="369">
        <v>59</v>
      </c>
      <c r="O72" s="369">
        <v>0</v>
      </c>
      <c r="P72" s="265"/>
    </row>
    <row r="73" spans="1:16">
      <c r="A73" s="303" t="s">
        <v>220</v>
      </c>
      <c r="B73" s="304"/>
      <c r="C73" s="314"/>
      <c r="D73" s="288"/>
      <c r="E73" s="288"/>
      <c r="F73"/>
      <c r="G73" s="431">
        <v>5195</v>
      </c>
      <c r="H73" s="431">
        <v>5165</v>
      </c>
      <c r="I73" s="431">
        <v>4613</v>
      </c>
      <c r="J73" s="431">
        <v>1529</v>
      </c>
      <c r="K73" s="431">
        <v>1807</v>
      </c>
      <c r="L73" s="431">
        <v>1469</v>
      </c>
      <c r="M73" s="431">
        <v>318</v>
      </c>
      <c r="N73" s="371">
        <f>SUM(N66,N69,N71)</f>
        <v>106</v>
      </c>
      <c r="O73" s="371">
        <f>SUM(O66,O69,O71)</f>
        <v>5</v>
      </c>
      <c r="P73" s="364"/>
    </row>
    <row r="74" spans="1:16">
      <c r="A74" s="299"/>
      <c r="B74" s="300"/>
      <c r="C74" s="312"/>
      <c r="D74" s="288"/>
      <c r="E74" s="288"/>
      <c r="F74"/>
      <c r="G74" s="428"/>
      <c r="H74" s="428"/>
      <c r="I74" s="428"/>
      <c r="J74" s="428"/>
      <c r="K74" s="428"/>
      <c r="L74" s="428"/>
      <c r="M74" s="428"/>
      <c r="N74" s="368"/>
      <c r="O74" s="368"/>
      <c r="P74" s="364"/>
    </row>
    <row r="75" spans="1:16">
      <c r="A75" s="305" t="s">
        <v>208</v>
      </c>
      <c r="B75" s="302"/>
      <c r="C75" s="313"/>
      <c r="D75" s="288"/>
      <c r="E75" s="288"/>
      <c r="F75"/>
      <c r="G75" s="430"/>
      <c r="H75" s="430"/>
      <c r="I75" s="430"/>
      <c r="J75" s="430"/>
      <c r="K75" s="430"/>
      <c r="L75" s="430"/>
      <c r="M75" s="430"/>
      <c r="N75" s="369"/>
      <c r="O75" s="369"/>
      <c r="P75" s="364"/>
    </row>
    <row r="76" spans="1:16">
      <c r="A76" s="425" t="s">
        <v>221</v>
      </c>
      <c r="B76" s="425"/>
      <c r="C76" s="311"/>
      <c r="D76" s="288"/>
      <c r="E76" s="288"/>
      <c r="F76"/>
      <c r="G76" s="426">
        <v>58312</v>
      </c>
      <c r="H76" s="426">
        <v>62366</v>
      </c>
      <c r="I76" s="426">
        <v>72658</v>
      </c>
      <c r="J76" s="426">
        <v>1075</v>
      </c>
      <c r="K76" s="426">
        <v>1115</v>
      </c>
      <c r="L76" s="426">
        <v>1372</v>
      </c>
      <c r="M76" s="426">
        <v>1802</v>
      </c>
      <c r="N76" s="370">
        <f>N77</f>
        <v>1131</v>
      </c>
      <c r="O76" s="370">
        <f>O77</f>
        <v>414</v>
      </c>
      <c r="P76" s="364"/>
    </row>
    <row r="77" spans="1:16">
      <c r="A77" s="301"/>
      <c r="B77" s="306" t="s">
        <v>765</v>
      </c>
      <c r="C77" s="313"/>
      <c r="D77" s="288"/>
      <c r="E77" s="288"/>
      <c r="F77"/>
      <c r="G77" s="430">
        <v>58312</v>
      </c>
      <c r="H77" s="430">
        <v>62366</v>
      </c>
      <c r="I77" s="430">
        <v>72658</v>
      </c>
      <c r="J77" s="430">
        <v>1075</v>
      </c>
      <c r="K77" s="430">
        <v>1115</v>
      </c>
      <c r="L77" s="430">
        <v>1372</v>
      </c>
      <c r="M77" s="430">
        <v>1802</v>
      </c>
      <c r="N77" s="369">
        <v>1131</v>
      </c>
      <c r="O77" s="369">
        <v>414</v>
      </c>
      <c r="P77" s="364"/>
    </row>
    <row r="78" spans="1:16">
      <c r="A78" s="303" t="s">
        <v>222</v>
      </c>
      <c r="B78" s="304"/>
      <c r="C78" s="314"/>
      <c r="D78" s="288"/>
      <c r="E78" s="288"/>
      <c r="F78"/>
      <c r="G78" s="431">
        <v>63507</v>
      </c>
      <c r="H78" s="431">
        <v>67531</v>
      </c>
      <c r="I78" s="431">
        <v>77271</v>
      </c>
      <c r="J78" s="431">
        <v>2604</v>
      </c>
      <c r="K78" s="431">
        <v>2922</v>
      </c>
      <c r="L78" s="431">
        <v>2841</v>
      </c>
      <c r="M78" s="431">
        <v>2120</v>
      </c>
      <c r="N78" s="371">
        <v>1237</v>
      </c>
      <c r="O78" s="371">
        <f>SUM(O73,O76)</f>
        <v>419</v>
      </c>
      <c r="P78" s="364"/>
    </row>
    <row r="79" spans="1:16">
      <c r="A79" s="299"/>
      <c r="B79" s="300"/>
      <c r="C79" s="312"/>
      <c r="D79" s="288"/>
      <c r="E79" s="288"/>
      <c r="F79"/>
      <c r="G79" s="428"/>
      <c r="H79" s="428"/>
      <c r="I79" s="428"/>
      <c r="J79" s="368"/>
      <c r="K79" s="428"/>
      <c r="L79" s="428"/>
      <c r="M79" s="368"/>
      <c r="N79" s="368"/>
      <c r="O79" s="368"/>
      <c r="P79" s="364"/>
    </row>
    <row r="80" spans="1:16">
      <c r="A80" s="305" t="s">
        <v>223</v>
      </c>
      <c r="B80" s="302"/>
      <c r="C80" s="313"/>
      <c r="D80" s="288"/>
      <c r="E80" s="288"/>
      <c r="F80"/>
      <c r="G80" s="428"/>
      <c r="H80" s="432"/>
      <c r="I80" s="430"/>
      <c r="J80" s="369"/>
      <c r="K80" s="430"/>
      <c r="L80" s="430"/>
      <c r="M80" s="369"/>
      <c r="N80" s="369"/>
      <c r="O80" s="369"/>
      <c r="P80" s="265"/>
    </row>
    <row r="81" spans="1:16">
      <c r="A81" s="425" t="s">
        <v>224</v>
      </c>
      <c r="B81" s="425"/>
      <c r="C81" s="311"/>
      <c r="D81" s="288"/>
      <c r="E81" s="288"/>
      <c r="F81"/>
      <c r="G81" s="426"/>
      <c r="H81" s="426"/>
      <c r="I81" s="426"/>
      <c r="J81" s="426"/>
      <c r="K81" s="426"/>
      <c r="L81" s="426"/>
      <c r="M81" s="426"/>
      <c r="N81" s="368"/>
      <c r="O81" s="370"/>
      <c r="P81" s="364"/>
    </row>
    <row r="82" spans="1:16" ht="15" customHeight="1">
      <c r="A82" s="307"/>
      <c r="B82" s="308" t="s">
        <v>225</v>
      </c>
      <c r="C82" s="311"/>
      <c r="D82" s="288"/>
      <c r="E82" s="288"/>
      <c r="F82"/>
      <c r="G82" s="420">
        <v>375</v>
      </c>
      <c r="H82" s="420">
        <v>265</v>
      </c>
      <c r="I82" s="420" t="s">
        <v>100</v>
      </c>
      <c r="J82" s="420" t="s">
        <v>100</v>
      </c>
      <c r="K82" s="420" t="s">
        <v>100</v>
      </c>
      <c r="L82" s="420" t="s">
        <v>100</v>
      </c>
      <c r="M82" s="420" t="s">
        <v>100</v>
      </c>
      <c r="N82" s="368" t="s">
        <v>100</v>
      </c>
      <c r="O82" s="293" t="s">
        <v>100</v>
      </c>
      <c r="P82" s="364"/>
    </row>
    <row r="83" spans="1:16" ht="15" customHeight="1">
      <c r="A83" s="307"/>
      <c r="B83" s="308" t="s">
        <v>226</v>
      </c>
      <c r="C83" s="311"/>
      <c r="D83" s="288"/>
      <c r="E83" s="288"/>
      <c r="F83"/>
      <c r="G83" s="428">
        <v>117</v>
      </c>
      <c r="H83" s="428">
        <v>147</v>
      </c>
      <c r="I83" s="428">
        <v>301</v>
      </c>
      <c r="J83" s="428" t="s">
        <v>100</v>
      </c>
      <c r="K83" s="420" t="s">
        <v>100</v>
      </c>
      <c r="L83" s="420" t="s">
        <v>100</v>
      </c>
      <c r="M83" s="428" t="s">
        <v>100</v>
      </c>
      <c r="N83" s="368" t="s">
        <v>100</v>
      </c>
      <c r="O83" s="293" t="s">
        <v>100</v>
      </c>
      <c r="P83" s="364"/>
    </row>
    <row r="84" spans="1:16" ht="15" customHeight="1">
      <c r="A84" s="307"/>
      <c r="B84" s="308" t="s">
        <v>227</v>
      </c>
      <c r="C84" s="311"/>
      <c r="D84" s="288"/>
      <c r="E84" s="288"/>
      <c r="F84"/>
      <c r="G84" s="428">
        <v>6</v>
      </c>
      <c r="H84" s="428">
        <v>11</v>
      </c>
      <c r="I84" s="428">
        <v>54</v>
      </c>
      <c r="J84" s="428">
        <v>89</v>
      </c>
      <c r="K84" s="434">
        <v>105</v>
      </c>
      <c r="L84" s="434">
        <v>26</v>
      </c>
      <c r="M84" s="428">
        <v>4</v>
      </c>
      <c r="N84" s="293">
        <v>2</v>
      </c>
      <c r="O84" s="293" t="s">
        <v>100</v>
      </c>
      <c r="P84" s="265"/>
    </row>
    <row r="85" spans="1:16" ht="15" customHeight="1">
      <c r="A85" s="305"/>
      <c r="B85" s="306" t="s">
        <v>228</v>
      </c>
      <c r="C85" s="315"/>
      <c r="D85" s="288"/>
      <c r="E85" s="288"/>
      <c r="F85"/>
      <c r="G85" s="430">
        <v>562</v>
      </c>
      <c r="H85" s="430">
        <v>444</v>
      </c>
      <c r="I85" s="430">
        <v>370</v>
      </c>
      <c r="J85" s="430" t="s">
        <v>100</v>
      </c>
      <c r="K85" s="422" t="s">
        <v>100</v>
      </c>
      <c r="L85" s="422" t="s">
        <v>100</v>
      </c>
      <c r="M85" s="430">
        <v>7</v>
      </c>
      <c r="N85" s="369">
        <v>4</v>
      </c>
      <c r="O85" s="296">
        <v>2</v>
      </c>
      <c r="P85" s="265"/>
    </row>
    <row r="86" spans="1:16" ht="15" customHeight="1">
      <c r="A86" s="425" t="s">
        <v>229</v>
      </c>
      <c r="B86" s="425"/>
      <c r="C86" s="311"/>
      <c r="D86" s="288"/>
      <c r="E86" s="288"/>
      <c r="F86"/>
      <c r="G86" s="426"/>
      <c r="H86" s="426"/>
      <c r="I86" s="426"/>
      <c r="J86" s="426"/>
      <c r="K86" s="426"/>
      <c r="L86" s="426"/>
      <c r="M86" s="426"/>
      <c r="N86" s="368"/>
      <c r="O86" s="370"/>
      <c r="P86" s="364"/>
    </row>
    <row r="87" spans="1:16">
      <c r="A87" s="299"/>
      <c r="B87" s="308" t="s">
        <v>230</v>
      </c>
      <c r="C87" s="311"/>
      <c r="D87" s="288"/>
      <c r="E87" s="288"/>
      <c r="F87"/>
      <c r="G87" s="428">
        <v>10002</v>
      </c>
      <c r="H87" s="428">
        <v>8987</v>
      </c>
      <c r="I87" s="428">
        <v>10673</v>
      </c>
      <c r="J87" s="428" t="s">
        <v>100</v>
      </c>
      <c r="K87" s="420" t="s">
        <v>100</v>
      </c>
      <c r="L87" s="420" t="s">
        <v>100</v>
      </c>
      <c r="M87" s="428">
        <v>933</v>
      </c>
      <c r="N87" s="368" t="s">
        <v>100</v>
      </c>
      <c r="O87" s="293" t="s">
        <v>100</v>
      </c>
      <c r="P87" s="364"/>
    </row>
    <row r="88" spans="1:16" ht="15" customHeight="1">
      <c r="A88" s="299"/>
      <c r="B88" s="308" t="s">
        <v>231</v>
      </c>
      <c r="C88" s="311"/>
      <c r="D88" s="288"/>
      <c r="E88" s="288"/>
      <c r="F88"/>
      <c r="G88" s="428">
        <v>865</v>
      </c>
      <c r="H88" s="428">
        <v>1114</v>
      </c>
      <c r="I88" s="428">
        <v>1535</v>
      </c>
      <c r="J88" s="428" t="s">
        <v>100</v>
      </c>
      <c r="K88" s="420" t="s">
        <v>100</v>
      </c>
      <c r="L88" s="420" t="s">
        <v>100</v>
      </c>
      <c r="M88" s="428" t="s">
        <v>100</v>
      </c>
      <c r="N88" s="368" t="s">
        <v>100</v>
      </c>
      <c r="O88" s="293" t="s">
        <v>100</v>
      </c>
      <c r="P88" s="364"/>
    </row>
    <row r="89" spans="1:16" ht="15" customHeight="1">
      <c r="A89" s="299"/>
      <c r="B89" s="308" t="s">
        <v>214</v>
      </c>
      <c r="C89" s="312"/>
      <c r="D89" s="288"/>
      <c r="E89" s="288"/>
      <c r="F89"/>
      <c r="G89" s="428">
        <v>119</v>
      </c>
      <c r="H89" s="428">
        <v>35</v>
      </c>
      <c r="I89" s="428">
        <v>11</v>
      </c>
      <c r="J89" s="428" t="s">
        <v>100</v>
      </c>
      <c r="K89" s="420" t="s">
        <v>100</v>
      </c>
      <c r="L89" s="420" t="s">
        <v>100</v>
      </c>
      <c r="M89" s="428">
        <v>15</v>
      </c>
      <c r="N89" s="368">
        <v>12</v>
      </c>
      <c r="O89" s="372">
        <v>0</v>
      </c>
      <c r="P89" s="364"/>
    </row>
    <row r="90" spans="1:16">
      <c r="A90" s="299"/>
      <c r="B90" s="300" t="s">
        <v>232</v>
      </c>
      <c r="C90" s="312"/>
      <c r="D90" s="288"/>
      <c r="E90" s="288"/>
      <c r="F90"/>
      <c r="G90" s="428">
        <v>12</v>
      </c>
      <c r="H90" s="428">
        <v>19</v>
      </c>
      <c r="I90" s="428">
        <v>20</v>
      </c>
      <c r="J90" s="428">
        <v>2</v>
      </c>
      <c r="K90" s="434">
        <v>2</v>
      </c>
      <c r="L90" s="434">
        <v>5</v>
      </c>
      <c r="M90" s="428" t="s">
        <v>100</v>
      </c>
      <c r="N90" s="368" t="s">
        <v>100</v>
      </c>
      <c r="O90" s="293" t="s">
        <v>100</v>
      </c>
      <c r="P90" s="364"/>
    </row>
    <row r="91" spans="1:16" ht="15" customHeight="1">
      <c r="A91" s="299"/>
      <c r="B91" s="300" t="s">
        <v>233</v>
      </c>
      <c r="C91" s="312"/>
      <c r="D91" s="288"/>
      <c r="E91" s="288"/>
      <c r="F91"/>
      <c r="G91" s="428">
        <v>985</v>
      </c>
      <c r="H91" s="428">
        <v>855</v>
      </c>
      <c r="I91" s="428">
        <v>1203</v>
      </c>
      <c r="J91" s="428" t="s">
        <v>100</v>
      </c>
      <c r="K91" s="420" t="s">
        <v>100</v>
      </c>
      <c r="L91" s="420" t="s">
        <v>100</v>
      </c>
      <c r="M91" s="428" t="s">
        <v>100</v>
      </c>
      <c r="N91" s="368" t="s">
        <v>100</v>
      </c>
      <c r="O91" s="293" t="s">
        <v>100</v>
      </c>
      <c r="P91" s="364"/>
    </row>
    <row r="92" spans="1:16" ht="15" customHeight="1">
      <c r="A92" s="299"/>
      <c r="B92" s="300" t="s">
        <v>234</v>
      </c>
      <c r="C92" s="311"/>
      <c r="D92" s="288"/>
      <c r="E92" s="288"/>
      <c r="F92"/>
      <c r="G92" s="428">
        <v>5079</v>
      </c>
      <c r="H92" s="428">
        <v>5828</v>
      </c>
      <c r="I92" s="428">
        <v>6611</v>
      </c>
      <c r="J92" s="428">
        <v>79</v>
      </c>
      <c r="K92" s="434">
        <v>130</v>
      </c>
      <c r="L92" s="434">
        <v>129</v>
      </c>
      <c r="M92" s="428">
        <v>548</v>
      </c>
      <c r="N92" s="368">
        <v>201</v>
      </c>
      <c r="O92" s="368">
        <v>75</v>
      </c>
      <c r="P92" s="364"/>
    </row>
    <row r="93" spans="1:16" ht="15" customHeight="1">
      <c r="A93" s="625"/>
      <c r="B93" s="306" t="s">
        <v>767</v>
      </c>
      <c r="C93" s="301"/>
      <c r="D93" s="288"/>
      <c r="E93" s="288"/>
      <c r="F93"/>
      <c r="G93" s="422">
        <v>1004</v>
      </c>
      <c r="H93" s="422">
        <v>1021</v>
      </c>
      <c r="I93" s="422">
        <v>200</v>
      </c>
      <c r="J93" s="422" t="s">
        <v>100</v>
      </c>
      <c r="K93" s="422" t="s">
        <v>100</v>
      </c>
      <c r="L93" s="422" t="s">
        <v>100</v>
      </c>
      <c r="M93" s="422">
        <v>0</v>
      </c>
      <c r="N93" s="369" t="s">
        <v>100</v>
      </c>
      <c r="O93" s="296" t="s">
        <v>100</v>
      </c>
      <c r="P93" s="364"/>
    </row>
    <row r="94" spans="1:16" ht="15" customHeight="1">
      <c r="A94" s="425" t="s">
        <v>235</v>
      </c>
      <c r="B94" s="308"/>
      <c r="C94" s="299"/>
      <c r="D94" s="288"/>
      <c r="E94" s="288"/>
      <c r="F94"/>
      <c r="G94" s="420"/>
      <c r="H94" s="611"/>
      <c r="I94" s="611"/>
      <c r="J94" s="420"/>
      <c r="K94" s="611"/>
      <c r="L94" s="611"/>
      <c r="M94" s="420"/>
      <c r="N94" s="368"/>
      <c r="O94" s="293"/>
      <c r="P94" s="364"/>
    </row>
    <row r="95" spans="1:16" ht="15" customHeight="1">
      <c r="A95" s="298"/>
      <c r="B95" s="612" t="s">
        <v>236</v>
      </c>
      <c r="C95" s="291"/>
      <c r="D95" s="288"/>
      <c r="E95" s="288"/>
      <c r="F95"/>
      <c r="G95" s="613">
        <v>1789</v>
      </c>
      <c r="H95" s="613">
        <v>2548</v>
      </c>
      <c r="I95" s="613">
        <v>3700</v>
      </c>
      <c r="J95" s="613">
        <v>920</v>
      </c>
      <c r="K95" s="422">
        <v>812</v>
      </c>
      <c r="L95" s="422" t="s">
        <v>100</v>
      </c>
      <c r="M95" s="613">
        <v>1</v>
      </c>
      <c r="N95" s="296">
        <v>23</v>
      </c>
      <c r="O95" s="296" t="s">
        <v>100</v>
      </c>
      <c r="P95" s="364"/>
    </row>
    <row r="96" spans="1:16">
      <c r="A96" s="425" t="s">
        <v>237</v>
      </c>
      <c r="B96" s="425"/>
      <c r="C96" s="311"/>
      <c r="D96" s="288"/>
      <c r="E96" s="288"/>
      <c r="F96"/>
      <c r="G96" s="426"/>
      <c r="H96" s="426"/>
      <c r="I96" s="426"/>
      <c r="J96" s="426"/>
      <c r="K96" s="426"/>
      <c r="L96" s="426"/>
      <c r="M96" s="426"/>
      <c r="N96" s="368"/>
      <c r="O96" s="365"/>
      <c r="P96" s="265"/>
    </row>
    <row r="97" spans="1:22" ht="15.75">
      <c r="A97" s="310"/>
      <c r="B97" s="302" t="s">
        <v>238</v>
      </c>
      <c r="C97" s="315"/>
      <c r="D97" s="288"/>
      <c r="E97" s="288"/>
      <c r="F97"/>
      <c r="G97" s="430">
        <v>967</v>
      </c>
      <c r="H97" s="430">
        <v>762</v>
      </c>
      <c r="I97" s="430">
        <v>644</v>
      </c>
      <c r="J97" s="430">
        <v>143</v>
      </c>
      <c r="K97" s="430">
        <v>107</v>
      </c>
      <c r="L97" s="430">
        <v>84</v>
      </c>
      <c r="M97" s="430">
        <v>1</v>
      </c>
      <c r="N97" s="369">
        <v>0</v>
      </c>
      <c r="O97" s="369" t="s">
        <v>100</v>
      </c>
      <c r="P97" s="364"/>
      <c r="V97" s="103"/>
    </row>
    <row r="98" spans="1:22">
      <c r="A98" s="425" t="s">
        <v>239</v>
      </c>
      <c r="B98" s="425"/>
      <c r="C98" s="311"/>
      <c r="D98" s="288"/>
      <c r="E98" s="288"/>
      <c r="F98"/>
      <c r="G98" s="426"/>
      <c r="H98" s="426"/>
      <c r="I98" s="426"/>
      <c r="J98" s="426"/>
      <c r="K98" s="426"/>
      <c r="L98" s="426"/>
      <c r="M98" s="426"/>
      <c r="N98" s="368"/>
      <c r="O98" s="365"/>
      <c r="P98" s="364"/>
    </row>
    <row r="99" spans="1:22">
      <c r="A99" s="307"/>
      <c r="B99" s="300" t="s">
        <v>240</v>
      </c>
      <c r="C99" s="311"/>
      <c r="D99" s="288"/>
      <c r="E99" s="288"/>
      <c r="F99"/>
      <c r="G99" s="428">
        <v>1811</v>
      </c>
      <c r="H99" s="428">
        <v>1130</v>
      </c>
      <c r="I99" s="428">
        <v>750</v>
      </c>
      <c r="J99" s="428">
        <v>87</v>
      </c>
      <c r="K99" s="428">
        <v>48</v>
      </c>
      <c r="L99" s="428">
        <v>19</v>
      </c>
      <c r="M99" s="428">
        <v>73</v>
      </c>
      <c r="N99" s="368">
        <v>3</v>
      </c>
      <c r="O99" s="368">
        <v>1</v>
      </c>
      <c r="P99" s="364"/>
      <c r="Q99" s="265"/>
    </row>
    <row r="100" spans="1:22">
      <c r="A100" s="299"/>
      <c r="B100" s="300" t="s">
        <v>757</v>
      </c>
      <c r="C100" s="312"/>
      <c r="D100" s="288"/>
      <c r="E100" s="288"/>
      <c r="F100"/>
      <c r="G100" s="419">
        <v>20219</v>
      </c>
      <c r="H100" s="292">
        <v>16676</v>
      </c>
      <c r="I100" s="428">
        <v>4326</v>
      </c>
      <c r="J100" s="419">
        <v>829</v>
      </c>
      <c r="K100" s="428">
        <v>1208</v>
      </c>
      <c r="L100" s="428">
        <v>581</v>
      </c>
      <c r="M100" s="419">
        <v>2464</v>
      </c>
      <c r="N100" s="368">
        <v>1159</v>
      </c>
      <c r="O100" s="368">
        <v>52</v>
      </c>
      <c r="P100" s="364"/>
    </row>
    <row r="101" spans="1:22">
      <c r="A101" s="299"/>
      <c r="B101" s="300" t="s">
        <v>768</v>
      </c>
      <c r="C101" s="312"/>
      <c r="D101" s="288"/>
      <c r="E101" s="288"/>
      <c r="F101"/>
      <c r="G101" s="363" t="s">
        <v>241</v>
      </c>
      <c r="H101" s="363" t="s">
        <v>100</v>
      </c>
      <c r="I101" s="362" t="s">
        <v>100</v>
      </c>
      <c r="J101" s="363" t="s">
        <v>100</v>
      </c>
      <c r="K101" s="362" t="s">
        <v>100</v>
      </c>
      <c r="L101" s="362" t="s">
        <v>100</v>
      </c>
      <c r="M101" s="363" t="s">
        <v>100</v>
      </c>
      <c r="N101" s="363" t="s">
        <v>100</v>
      </c>
      <c r="O101" s="363" t="s">
        <v>100</v>
      </c>
      <c r="P101" s="364"/>
    </row>
    <row r="102" spans="1:22">
      <c r="A102" s="299"/>
      <c r="B102" s="300" t="s">
        <v>242</v>
      </c>
      <c r="C102" s="312"/>
      <c r="D102" s="288"/>
      <c r="E102" s="288"/>
      <c r="F102"/>
      <c r="G102" s="428">
        <v>56</v>
      </c>
      <c r="H102" s="428">
        <v>37</v>
      </c>
      <c r="I102" s="428">
        <v>24</v>
      </c>
      <c r="J102" s="428">
        <v>60</v>
      </c>
      <c r="K102" s="428">
        <v>76</v>
      </c>
      <c r="L102" s="428">
        <v>32</v>
      </c>
      <c r="M102" s="428" t="s">
        <v>100</v>
      </c>
      <c r="N102" s="363" t="s">
        <v>100</v>
      </c>
      <c r="O102" s="363" t="s">
        <v>100</v>
      </c>
      <c r="P102" s="364"/>
    </row>
    <row r="103" spans="1:22">
      <c r="A103" s="299"/>
      <c r="B103" s="300" t="s">
        <v>243</v>
      </c>
      <c r="C103" s="312"/>
      <c r="D103" s="288"/>
      <c r="E103" s="288"/>
      <c r="F103"/>
      <c r="G103" s="428">
        <v>142</v>
      </c>
      <c r="H103" s="428">
        <v>125</v>
      </c>
      <c r="I103" s="428">
        <v>406</v>
      </c>
      <c r="J103" s="428">
        <v>12</v>
      </c>
      <c r="K103" s="428">
        <v>41</v>
      </c>
      <c r="L103" s="428">
        <v>3</v>
      </c>
      <c r="M103" s="428">
        <v>708</v>
      </c>
      <c r="N103" s="363">
        <v>222</v>
      </c>
      <c r="O103" s="363" t="s">
        <v>100</v>
      </c>
      <c r="P103" s="364"/>
    </row>
    <row r="104" spans="1:22">
      <c r="A104" s="310"/>
      <c r="B104" s="302" t="s">
        <v>244</v>
      </c>
      <c r="C104" s="315"/>
      <c r="D104" s="288"/>
      <c r="E104" s="288"/>
      <c r="F104"/>
      <c r="G104" s="430">
        <v>273</v>
      </c>
      <c r="H104" s="430">
        <v>280</v>
      </c>
      <c r="I104" s="430">
        <v>78</v>
      </c>
      <c r="J104" s="430">
        <v>11</v>
      </c>
      <c r="K104" s="430">
        <v>16</v>
      </c>
      <c r="L104" s="430" t="s">
        <v>100</v>
      </c>
      <c r="M104" s="430" t="s">
        <v>100</v>
      </c>
      <c r="N104" s="369" t="s">
        <v>100</v>
      </c>
      <c r="O104" s="369" t="s">
        <v>100</v>
      </c>
      <c r="P104" s="364"/>
    </row>
    <row r="105" spans="1:22">
      <c r="A105" s="425" t="s">
        <v>245</v>
      </c>
      <c r="B105" s="425"/>
      <c r="C105" s="311"/>
      <c r="D105" s="288"/>
      <c r="E105" s="288"/>
      <c r="F105"/>
      <c r="G105" s="426"/>
      <c r="H105" s="426"/>
      <c r="I105" s="426"/>
      <c r="J105" s="426"/>
      <c r="K105" s="426"/>
      <c r="L105" s="426"/>
      <c r="M105" s="426"/>
      <c r="N105" s="363"/>
      <c r="O105" s="365"/>
      <c r="P105" s="364"/>
    </row>
    <row r="106" spans="1:22">
      <c r="A106" s="285"/>
      <c r="B106" s="309" t="s">
        <v>246</v>
      </c>
      <c r="C106" s="288"/>
      <c r="D106" s="288"/>
      <c r="E106" s="288"/>
      <c r="F106"/>
      <c r="G106" s="433">
        <v>15947</v>
      </c>
      <c r="H106" s="433">
        <v>11562</v>
      </c>
      <c r="I106" s="435" t="s">
        <v>100</v>
      </c>
      <c r="J106" s="433" t="s">
        <v>100</v>
      </c>
      <c r="K106" s="433" t="s">
        <v>100</v>
      </c>
      <c r="L106" s="433" t="s">
        <v>100</v>
      </c>
      <c r="M106" s="433">
        <v>2455</v>
      </c>
      <c r="N106" s="363" t="s">
        <v>100</v>
      </c>
      <c r="O106" s="363" t="s">
        <v>100</v>
      </c>
      <c r="P106" s="364"/>
    </row>
    <row r="107" spans="1:22">
      <c r="A107" s="305"/>
      <c r="B107" s="306" t="s">
        <v>247</v>
      </c>
      <c r="C107" s="315"/>
      <c r="D107" s="288"/>
      <c r="E107" s="288"/>
      <c r="F107"/>
      <c r="G107" s="430">
        <v>7432</v>
      </c>
      <c r="H107" s="430">
        <v>9511</v>
      </c>
      <c r="I107" s="430">
        <v>10340</v>
      </c>
      <c r="J107" s="430">
        <v>230</v>
      </c>
      <c r="K107" s="430">
        <v>273</v>
      </c>
      <c r="L107" s="430">
        <v>206</v>
      </c>
      <c r="M107" s="430">
        <v>1144</v>
      </c>
      <c r="N107" s="369" t="s">
        <v>100</v>
      </c>
      <c r="O107" s="369" t="s">
        <v>100</v>
      </c>
      <c r="P107" s="364"/>
      <c r="Q107" s="437"/>
    </row>
    <row r="108" spans="1:22" ht="15.75" thickBot="1">
      <c r="A108" s="284" t="s">
        <v>248</v>
      </c>
      <c r="B108" s="282"/>
      <c r="C108" s="316"/>
      <c r="D108" s="288"/>
      <c r="E108" s="288"/>
      <c r="F108"/>
      <c r="G108" s="436">
        <v>67762</v>
      </c>
      <c r="H108" s="436">
        <v>61357</v>
      </c>
      <c r="I108" s="436">
        <v>41246</v>
      </c>
      <c r="J108" s="436">
        <v>2462</v>
      </c>
      <c r="K108" s="436">
        <v>2818</v>
      </c>
      <c r="L108" s="436">
        <v>1085</v>
      </c>
      <c r="M108" s="436">
        <v>8353</v>
      </c>
      <c r="N108" s="373">
        <v>1626</v>
      </c>
      <c r="O108" s="373">
        <f>SUM(O81:O107)</f>
        <v>130</v>
      </c>
      <c r="P108" s="364"/>
      <c r="Q108" s="437"/>
      <c r="S108" s="437"/>
    </row>
    <row r="109" spans="1:22" ht="15.75" thickBot="1">
      <c r="A109" s="555" t="s">
        <v>249</v>
      </c>
      <c r="B109" s="556"/>
      <c r="C109" s="557"/>
      <c r="D109" s="288"/>
      <c r="E109" s="288"/>
      <c r="F109"/>
      <c r="G109" s="558">
        <v>67262</v>
      </c>
      <c r="H109" s="558"/>
      <c r="I109" s="558"/>
      <c r="J109" s="558"/>
      <c r="K109" s="558"/>
      <c r="L109" s="558"/>
      <c r="M109" s="558"/>
      <c r="N109" s="559"/>
      <c r="O109" s="559"/>
    </row>
    <row r="110" spans="1:22" ht="15.75" thickTop="1">
      <c r="A110" s="628"/>
      <c r="B110" s="629"/>
      <c r="C110" s="630"/>
      <c r="D110" s="288"/>
      <c r="E110" s="288"/>
      <c r="F110"/>
      <c r="G110" s="426"/>
      <c r="H110" s="426"/>
      <c r="I110" s="426"/>
      <c r="J110" s="426"/>
      <c r="K110" s="426"/>
      <c r="L110" s="426"/>
      <c r="M110" s="426"/>
      <c r="N110" s="631"/>
      <c r="O110" s="631"/>
    </row>
    <row r="111" spans="1:22">
      <c r="A111" s="920" t="s">
        <v>250</v>
      </c>
      <c r="B111" s="920"/>
      <c r="C111" s="920"/>
      <c r="D111" s="920"/>
      <c r="E111" s="920"/>
      <c r="F111" s="920"/>
      <c r="G111" s="920"/>
      <c r="H111" s="920"/>
      <c r="I111" s="920"/>
      <c r="J111" s="920"/>
      <c r="K111" s="920"/>
      <c r="L111" s="920"/>
      <c r="M111" s="920"/>
      <c r="N111" s="920"/>
      <c r="O111" s="920"/>
      <c r="P111" s="920"/>
      <c r="Q111" s="920"/>
      <c r="R111" s="237"/>
      <c r="S111" s="237"/>
    </row>
    <row r="112" spans="1:22" ht="14.25" customHeight="1">
      <c r="A112" s="2" t="s">
        <v>755</v>
      </c>
      <c r="B112" s="2"/>
      <c r="C112" s="2"/>
      <c r="D112" s="2"/>
      <c r="E112" s="2"/>
      <c r="F112" s="2"/>
      <c r="G112" s="1"/>
      <c r="H112" s="1"/>
      <c r="I112" s="1"/>
      <c r="M112" s="1"/>
    </row>
    <row r="113" spans="1:19">
      <c r="A113" s="2" t="s">
        <v>759</v>
      </c>
      <c r="B113" s="2"/>
      <c r="C113" s="2"/>
      <c r="D113" s="2"/>
      <c r="E113" s="2"/>
      <c r="F113" s="2"/>
      <c r="G113" s="2"/>
      <c r="H113" s="2"/>
      <c r="I113" s="2"/>
      <c r="J113" s="2"/>
      <c r="K113" s="2"/>
      <c r="L113" s="2"/>
      <c r="M113" s="2"/>
      <c r="N113" s="2"/>
      <c r="O113" s="2"/>
      <c r="P113" s="2"/>
      <c r="Q113" s="2"/>
      <c r="R113" s="237"/>
      <c r="S113" s="237"/>
    </row>
    <row r="114" spans="1:19" ht="15" customHeight="1">
      <c r="A114" s="2" t="s">
        <v>761</v>
      </c>
      <c r="B114" s="2"/>
      <c r="C114" s="2"/>
      <c r="D114" s="2"/>
      <c r="E114" s="2"/>
      <c r="F114" s="2"/>
      <c r="G114" s="1"/>
      <c r="H114" s="265"/>
      <c r="I114" s="1"/>
      <c r="M114" s="1"/>
    </row>
    <row r="115" spans="1:19" ht="15" customHeight="1">
      <c r="A115" s="2" t="s">
        <v>762</v>
      </c>
      <c r="B115" s="2"/>
      <c r="C115" s="2"/>
      <c r="D115" s="2"/>
      <c r="E115" s="2"/>
      <c r="F115" s="2"/>
      <c r="G115" s="1"/>
      <c r="H115" s="614"/>
      <c r="I115" s="1"/>
      <c r="J115" s="614"/>
      <c r="M115" s="1"/>
      <c r="Q115" s="50"/>
    </row>
    <row r="116" spans="1:19" ht="15" customHeight="1">
      <c r="A116" s="2" t="s">
        <v>763</v>
      </c>
    </row>
    <row r="117" spans="1:19" ht="15" customHeight="1">
      <c r="A117" s="2" t="s">
        <v>764</v>
      </c>
    </row>
    <row r="118" spans="1:19" ht="15" customHeight="1">
      <c r="A118" s="100" t="s">
        <v>766</v>
      </c>
    </row>
    <row r="119" spans="1:19" ht="15" customHeight="1">
      <c r="A119" s="2" t="s">
        <v>769</v>
      </c>
    </row>
    <row r="120" spans="1:19">
      <c r="A120" s="2" t="s">
        <v>770</v>
      </c>
    </row>
    <row r="121" spans="1:19">
      <c r="A121" s="884"/>
    </row>
    <row r="122" spans="1:19">
      <c r="A122" s="2"/>
    </row>
    <row r="123" spans="1:19">
      <c r="A123" s="438"/>
    </row>
    <row r="124" spans="1:19">
      <c r="A124" s="439"/>
    </row>
    <row r="125" spans="1:19" ht="15" customHeight="1">
      <c r="A125" s="358"/>
      <c r="J125" s="376"/>
    </row>
    <row r="126" spans="1:19">
      <c r="A126" s="358"/>
    </row>
    <row r="128" spans="1:19">
      <c r="B128" s="64"/>
      <c r="F128"/>
    </row>
  </sheetData>
  <mergeCells count="2">
    <mergeCell ref="M63:O63"/>
    <mergeCell ref="A111:Q111"/>
  </mergeCells>
  <conditionalFormatting sqref="E9:E17">
    <cfRule type="expression" dxfId="103" priority="11" stopIfTrue="1">
      <formula>#REF!&gt;0</formula>
    </cfRule>
  </conditionalFormatting>
  <conditionalFormatting sqref="G29">
    <cfRule type="expression" dxfId="102" priority="30" stopIfTrue="1">
      <formula>#REF!&gt;0</formula>
    </cfRule>
  </conditionalFormatting>
  <conditionalFormatting sqref="G39">
    <cfRule type="expression" dxfId="101" priority="9" stopIfTrue="1">
      <formula>#REF!&gt;0</formula>
    </cfRule>
  </conditionalFormatting>
  <conditionalFormatting sqref="G20:H20">
    <cfRule type="expression" dxfId="100" priority="12" stopIfTrue="1">
      <formula>#REF!&gt;0</formula>
    </cfRule>
  </conditionalFormatting>
  <conditionalFormatting sqref="G100:H100">
    <cfRule type="expression" dxfId="99" priority="16" stopIfTrue="1">
      <formula>#REF!&gt;0</formula>
    </cfRule>
  </conditionalFormatting>
  <conditionalFormatting sqref="G32:I40">
    <cfRule type="expression" dxfId="98" priority="17" stopIfTrue="1">
      <formula>#REF!&gt;0</formula>
    </cfRule>
  </conditionalFormatting>
  <conditionalFormatting sqref="G21:J27">
    <cfRule type="expression" dxfId="97" priority="10" stopIfTrue="1">
      <formula>#REF!&gt;0</formula>
    </cfRule>
  </conditionalFormatting>
  <conditionalFormatting sqref="G32:J32">
    <cfRule type="expression" dxfId="96" priority="25" stopIfTrue="1">
      <formula>#REF!&gt;0</formula>
    </cfRule>
  </conditionalFormatting>
  <conditionalFormatting sqref="G70:J70">
    <cfRule type="expression" dxfId="95" priority="15" stopIfTrue="1">
      <formula>#REF!&gt;0</formula>
    </cfRule>
  </conditionalFormatting>
  <conditionalFormatting sqref="G93:J95">
    <cfRule type="expression" dxfId="94" priority="3" stopIfTrue="1">
      <formula>#REF!&gt;0</formula>
    </cfRule>
  </conditionalFormatting>
  <conditionalFormatting sqref="G28:K28">
    <cfRule type="expression" dxfId="93" priority="20" stopIfTrue="1">
      <formula>#REF!&gt;0</formula>
    </cfRule>
  </conditionalFormatting>
  <conditionalFormatting sqref="G43:K50">
    <cfRule type="expression" dxfId="92" priority="8" stopIfTrue="1">
      <formula>#REF!&gt;0</formula>
    </cfRule>
  </conditionalFormatting>
  <conditionalFormatting sqref="G53:K61">
    <cfRule type="expression" dxfId="91" priority="7" stopIfTrue="1">
      <formula>#REF!&gt;0</formula>
    </cfRule>
  </conditionalFormatting>
  <conditionalFormatting sqref="G68:O68">
    <cfRule type="expression" dxfId="90" priority="5" stopIfTrue="1">
      <formula>#REF!&gt;0</formula>
    </cfRule>
  </conditionalFormatting>
  <conditionalFormatting sqref="H10:I17">
    <cfRule type="expression" dxfId="89" priority="13" stopIfTrue="1">
      <formula>#REF!&gt;0</formula>
    </cfRule>
  </conditionalFormatting>
  <conditionalFormatting sqref="H29:I29">
    <cfRule type="expression" dxfId="88" priority="28" stopIfTrue="1">
      <formula>#REF!&gt;0</formula>
    </cfRule>
  </conditionalFormatting>
  <conditionalFormatting sqref="H39:J40">
    <cfRule type="expression" dxfId="87" priority="27" stopIfTrue="1">
      <formula>#REF!&gt;0</formula>
    </cfRule>
  </conditionalFormatting>
  <conditionalFormatting sqref="I17:J17">
    <cfRule type="expression" dxfId="86" priority="26" stopIfTrue="1">
      <formula>#REF!&gt;0</formula>
    </cfRule>
  </conditionalFormatting>
  <conditionalFormatting sqref="J10:J16">
    <cfRule type="expression" dxfId="85" priority="19" stopIfTrue="1">
      <formula>#REF!&gt;0</formula>
    </cfRule>
  </conditionalFormatting>
  <conditionalFormatting sqref="J33:J38">
    <cfRule type="expression" dxfId="84" priority="18" stopIfTrue="1">
      <formula>#REF!&gt;0</formula>
    </cfRule>
  </conditionalFormatting>
  <conditionalFormatting sqref="J100">
    <cfRule type="expression" dxfId="83" priority="4" stopIfTrue="1">
      <formula>#REF!&gt;0</formula>
    </cfRule>
  </conditionalFormatting>
  <conditionalFormatting sqref="K10:K17">
    <cfRule type="expression" dxfId="82" priority="24" stopIfTrue="1">
      <formula>#REF!&gt;0</formula>
    </cfRule>
  </conditionalFormatting>
  <conditionalFormatting sqref="K21:K29">
    <cfRule type="expression" dxfId="81" priority="23" stopIfTrue="1">
      <formula>#REF!&gt;0</formula>
    </cfRule>
  </conditionalFormatting>
  <conditionalFormatting sqref="K32:K40">
    <cfRule type="expression" dxfId="80" priority="22" stopIfTrue="1">
      <formula>#REF!&gt;0</formula>
    </cfRule>
  </conditionalFormatting>
  <conditionalFormatting sqref="K82:L85">
    <cfRule type="expression" dxfId="79" priority="29" stopIfTrue="1">
      <formula>#REF!&gt;0</formula>
    </cfRule>
  </conditionalFormatting>
  <conditionalFormatting sqref="K87:L95">
    <cfRule type="expression" dxfId="78" priority="21" stopIfTrue="1">
      <formula>#REF!&gt;0</formula>
    </cfRule>
  </conditionalFormatting>
  <conditionalFormatting sqref="M93:M95">
    <cfRule type="expression" dxfId="77" priority="1" stopIfTrue="1">
      <formula>#REF!&gt;0</formula>
    </cfRule>
  </conditionalFormatting>
  <conditionalFormatting sqref="M100">
    <cfRule type="expression" dxfId="76" priority="2" stopIfTrue="1">
      <formula>#REF!&gt;0</formula>
    </cfRule>
  </conditionalFormatting>
  <conditionalFormatting sqref="M70:O70">
    <cfRule type="expression" dxfId="75" priority="6" stopIfTrue="1">
      <formula>#REF!&gt;0</formula>
    </cfRule>
  </conditionalFormatting>
  <conditionalFormatting sqref="N87:N92">
    <cfRule type="expression" dxfId="74" priority="14" stopIfTrue="1">
      <formula>#REF!&gt;0</formula>
    </cfRule>
  </conditionalFormatting>
  <pageMargins left="0.25" right="0.25" top="0.75" bottom="0.75" header="0.3" footer="0.3"/>
  <pageSetup paperSize="9" scale="45" fitToHeight="3" orientation="landscape" r:id="rId1"/>
  <headerFooter>
    <oddFooter>&amp;L&amp;1#&amp;"Arial"&amp;9&amp;K000000</oddFooter>
  </headerFooter>
  <rowBreaks count="1" manualBreakCount="1">
    <brk id="62" max="16" man="1"/>
  </rowBreaks>
  <ignoredErrors>
    <ignoredError sqref="G101" numberStoredAsText="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FFFF00"/>
    <pageSetUpPr fitToPage="1"/>
  </sheetPr>
  <dimension ref="A1:O30"/>
  <sheetViews>
    <sheetView showGridLines="0" zoomScaleNormal="100" zoomScaleSheetLayoutView="90" workbookViewId="0"/>
  </sheetViews>
  <sheetFormatPr defaultRowHeight="15"/>
  <cols>
    <col min="1" max="1" width="35.7109375" customWidth="1"/>
    <col min="2" max="2" width="18.85546875" customWidth="1"/>
    <col min="3" max="3" width="12.7109375" customWidth="1"/>
    <col min="4" max="4" width="13.28515625" customWidth="1"/>
    <col min="5" max="5" width="18.85546875" customWidth="1"/>
    <col min="6" max="10" width="10.7109375" customWidth="1"/>
  </cols>
  <sheetData>
    <row r="1" spans="1:15">
      <c r="A1" s="95" t="s">
        <v>0</v>
      </c>
      <c r="B1" s="104"/>
      <c r="C1" s="104"/>
      <c r="D1" s="104"/>
      <c r="E1" s="104"/>
    </row>
    <row r="2" spans="1:15">
      <c r="B2" s="104"/>
      <c r="C2" s="104"/>
      <c r="D2" s="104"/>
      <c r="E2" s="104"/>
    </row>
    <row r="3" spans="1:15">
      <c r="A3" s="234" t="s">
        <v>251</v>
      </c>
      <c r="B3" s="104"/>
      <c r="C3" s="104"/>
      <c r="D3" s="104"/>
      <c r="E3" s="104"/>
    </row>
    <row r="4" spans="1:15">
      <c r="A4" s="234"/>
      <c r="B4" s="104"/>
      <c r="C4" s="104"/>
      <c r="D4" s="104"/>
      <c r="E4" s="104"/>
      <c r="M4" s="733"/>
    </row>
    <row r="5" spans="1:15">
      <c r="B5" s="104"/>
      <c r="C5" s="715" t="s">
        <v>199</v>
      </c>
      <c r="D5" s="734" t="s">
        <v>199</v>
      </c>
      <c r="E5" s="104"/>
      <c r="F5" s="260"/>
      <c r="G5" s="260"/>
      <c r="H5" s="260"/>
      <c r="I5" s="260"/>
      <c r="J5" s="260"/>
    </row>
    <row r="6" spans="1:15" ht="15.75" thickBot="1">
      <c r="A6" s="8" t="s">
        <v>252</v>
      </c>
      <c r="B6" s="264" t="s">
        <v>253</v>
      </c>
      <c r="C6" s="681">
        <v>45657</v>
      </c>
      <c r="D6" s="680">
        <v>45291</v>
      </c>
      <c r="E6" s="741"/>
      <c r="F6" s="264">
        <v>45473</v>
      </c>
      <c r="G6" s="7">
        <v>45107</v>
      </c>
      <c r="H6" s="7">
        <v>44742</v>
      </c>
      <c r="I6" s="7">
        <v>44377</v>
      </c>
      <c r="J6" s="7">
        <v>44012</v>
      </c>
      <c r="M6" s="614"/>
    </row>
    <row r="7" spans="1:15">
      <c r="A7" s="12" t="s">
        <v>209</v>
      </c>
      <c r="B7" s="317"/>
      <c r="C7" s="782">
        <v>100</v>
      </c>
      <c r="D7" s="735" t="s">
        <v>100</v>
      </c>
      <c r="E7" s="104"/>
      <c r="F7" s="848">
        <v>100</v>
      </c>
      <c r="G7" s="395">
        <v>100</v>
      </c>
      <c r="H7" s="395">
        <v>100</v>
      </c>
      <c r="I7" s="395">
        <v>100</v>
      </c>
      <c r="J7" s="395">
        <v>100</v>
      </c>
    </row>
    <row r="8" spans="1:15">
      <c r="A8" s="12" t="s">
        <v>254</v>
      </c>
      <c r="B8" s="317"/>
      <c r="C8" s="782">
        <v>97</v>
      </c>
      <c r="D8" s="735" t="s">
        <v>100</v>
      </c>
      <c r="E8" s="104"/>
      <c r="F8" s="848">
        <v>97</v>
      </c>
      <c r="G8" s="395">
        <v>98</v>
      </c>
      <c r="H8" s="293">
        <v>100</v>
      </c>
      <c r="I8" s="293" t="s">
        <v>100</v>
      </c>
      <c r="J8" s="293" t="s">
        <v>100</v>
      </c>
    </row>
    <row r="9" spans="1:15">
      <c r="A9" s="12" t="s">
        <v>255</v>
      </c>
      <c r="B9" s="440"/>
      <c r="C9" s="782">
        <v>100</v>
      </c>
      <c r="D9" s="735" t="s">
        <v>100</v>
      </c>
      <c r="E9" s="104"/>
      <c r="F9" s="848">
        <v>100</v>
      </c>
      <c r="G9" s="395">
        <v>100</v>
      </c>
      <c r="H9" s="293">
        <v>100</v>
      </c>
      <c r="I9" s="293">
        <v>100</v>
      </c>
      <c r="J9" s="293" t="s">
        <v>100</v>
      </c>
      <c r="K9" s="265"/>
    </row>
    <row r="10" spans="1:15" ht="15.75" thickBot="1">
      <c r="A10" s="441" t="s">
        <v>256</v>
      </c>
      <c r="B10" s="442"/>
      <c r="C10" s="783">
        <v>100</v>
      </c>
      <c r="D10" s="736" t="s">
        <v>100</v>
      </c>
      <c r="E10" s="104"/>
      <c r="F10" s="849">
        <v>100</v>
      </c>
      <c r="G10" s="144">
        <v>100</v>
      </c>
      <c r="H10" s="144">
        <v>100</v>
      </c>
      <c r="I10" s="144">
        <v>100</v>
      </c>
      <c r="J10" s="144" t="s">
        <v>100</v>
      </c>
    </row>
    <row r="11" spans="1:15">
      <c r="A11" s="13"/>
      <c r="B11" s="872"/>
      <c r="C11" s="874"/>
      <c r="D11" s="735"/>
      <c r="E11" s="104"/>
      <c r="F11" s="873"/>
      <c r="G11" s="293"/>
      <c r="H11" s="293"/>
      <c r="I11" s="293"/>
      <c r="J11" s="293"/>
    </row>
    <row r="12" spans="1:15">
      <c r="A12" s="9"/>
      <c r="B12" s="106"/>
      <c r="C12" s="715" t="s">
        <v>199</v>
      </c>
      <c r="D12" s="734" t="s">
        <v>199</v>
      </c>
      <c r="E12" s="104"/>
      <c r="F12" s="49"/>
      <c r="G12" s="49"/>
      <c r="H12" s="49"/>
      <c r="I12" s="49"/>
      <c r="J12" s="49"/>
    </row>
    <row r="13" spans="1:15" ht="15.75" thickBot="1">
      <c r="A13" s="443" t="s">
        <v>257</v>
      </c>
      <c r="B13" s="318" t="s">
        <v>258</v>
      </c>
      <c r="C13" s="681">
        <v>45657</v>
      </c>
      <c r="D13" s="680">
        <v>45291</v>
      </c>
      <c r="E13" s="741"/>
      <c r="F13" s="318">
        <v>45473</v>
      </c>
      <c r="G13" s="319">
        <v>45107</v>
      </c>
      <c r="H13" s="319">
        <v>44742</v>
      </c>
      <c r="I13" s="319">
        <v>44377</v>
      </c>
      <c r="J13" s="319">
        <v>44012</v>
      </c>
    </row>
    <row r="14" spans="1:15">
      <c r="A14" s="10" t="s">
        <v>259</v>
      </c>
      <c r="B14" s="317"/>
      <c r="C14" s="784">
        <v>57918</v>
      </c>
      <c r="D14" s="735" t="s">
        <v>100</v>
      </c>
      <c r="E14" s="104"/>
      <c r="F14" s="847">
        <v>69793</v>
      </c>
      <c r="G14" s="420">
        <v>66110</v>
      </c>
      <c r="H14" s="420">
        <v>67624</v>
      </c>
      <c r="I14" s="420">
        <v>75572</v>
      </c>
      <c r="J14" s="420">
        <v>112968</v>
      </c>
    </row>
    <row r="15" spans="1:15">
      <c r="A15" s="107" t="s">
        <v>260</v>
      </c>
      <c r="B15" s="317"/>
      <c r="C15" s="782">
        <v>2019</v>
      </c>
      <c r="D15" s="735" t="s">
        <v>100</v>
      </c>
      <c r="E15" s="104"/>
      <c r="F15" s="847">
        <v>6888</v>
      </c>
      <c r="G15" s="661">
        <v>1994</v>
      </c>
      <c r="H15" s="661">
        <v>3089</v>
      </c>
      <c r="I15" s="661">
        <v>4396</v>
      </c>
      <c r="J15" s="661">
        <v>2059</v>
      </c>
      <c r="L15" s="661"/>
      <c r="M15" s="661"/>
      <c r="N15" s="661"/>
      <c r="O15" s="661"/>
    </row>
    <row r="16" spans="1:15">
      <c r="A16" s="107" t="s">
        <v>261</v>
      </c>
      <c r="B16" s="317"/>
      <c r="C16" s="782">
        <v>1449</v>
      </c>
      <c r="D16" s="735" t="s">
        <v>100</v>
      </c>
      <c r="E16" s="104"/>
      <c r="F16" s="847">
        <v>1345</v>
      </c>
      <c r="G16" s="661">
        <v>2104</v>
      </c>
      <c r="H16" s="661">
        <v>2396</v>
      </c>
      <c r="I16" s="661">
        <v>2534</v>
      </c>
      <c r="J16" s="661">
        <v>4235</v>
      </c>
    </row>
    <row r="17" spans="1:12">
      <c r="A17" s="108" t="s">
        <v>262</v>
      </c>
      <c r="B17" s="323"/>
      <c r="C17" s="785">
        <v>54450</v>
      </c>
      <c r="D17" s="737" t="s">
        <v>100</v>
      </c>
      <c r="E17" s="104"/>
      <c r="F17" s="850">
        <v>61560</v>
      </c>
      <c r="G17" s="444">
        <v>62012</v>
      </c>
      <c r="H17" s="444">
        <v>62139</v>
      </c>
      <c r="I17" s="444">
        <v>68642</v>
      </c>
      <c r="J17" s="444">
        <v>106674</v>
      </c>
    </row>
    <row r="18" spans="1:12">
      <c r="A18" s="451" t="s">
        <v>263</v>
      </c>
      <c r="B18" s="324"/>
      <c r="C18" s="786">
        <v>317177</v>
      </c>
      <c r="D18" s="738" t="s">
        <v>100</v>
      </c>
      <c r="E18" s="104"/>
      <c r="F18" s="851">
        <v>329739</v>
      </c>
      <c r="G18" s="445">
        <v>332563</v>
      </c>
      <c r="H18" s="445">
        <v>344268</v>
      </c>
      <c r="I18" s="445">
        <v>399800</v>
      </c>
      <c r="J18" s="446">
        <v>445040.38</v>
      </c>
    </row>
    <row r="19" spans="1:12">
      <c r="A19" s="322" t="s">
        <v>264</v>
      </c>
      <c r="B19" s="325"/>
      <c r="C19" s="781">
        <v>317177</v>
      </c>
      <c r="D19" s="739" t="s">
        <v>100</v>
      </c>
      <c r="E19" s="104"/>
      <c r="F19" s="852">
        <v>329739</v>
      </c>
      <c r="G19" s="447">
        <v>332563</v>
      </c>
      <c r="H19" s="447">
        <v>344268</v>
      </c>
      <c r="I19" s="447">
        <v>399800</v>
      </c>
      <c r="J19" s="447">
        <v>445040.12</v>
      </c>
    </row>
    <row r="20" spans="1:12">
      <c r="A20" s="33" t="s">
        <v>265</v>
      </c>
      <c r="B20" s="325"/>
      <c r="C20" s="781">
        <v>309899</v>
      </c>
      <c r="D20" s="739" t="s">
        <v>100</v>
      </c>
      <c r="E20" s="104"/>
      <c r="F20" s="852">
        <v>322936</v>
      </c>
      <c r="G20" s="447">
        <v>325988</v>
      </c>
      <c r="H20" s="447">
        <v>336436</v>
      </c>
      <c r="I20" s="447">
        <v>392581</v>
      </c>
      <c r="J20" s="447">
        <v>438934</v>
      </c>
    </row>
    <row r="21" spans="1:12">
      <c r="A21" s="109" t="s">
        <v>266</v>
      </c>
      <c r="B21" s="326"/>
      <c r="C21" s="785">
        <v>7278</v>
      </c>
      <c r="D21" s="737" t="s">
        <v>100</v>
      </c>
      <c r="E21" s="104"/>
      <c r="F21" s="850">
        <v>6803</v>
      </c>
      <c r="G21" s="444">
        <v>6575</v>
      </c>
      <c r="H21" s="444">
        <v>7832</v>
      </c>
      <c r="I21" s="444">
        <v>7219</v>
      </c>
      <c r="J21" s="444">
        <v>6106</v>
      </c>
    </row>
    <row r="22" spans="1:12" ht="24.75" thickBot="1">
      <c r="A22" s="448" t="s">
        <v>267</v>
      </c>
      <c r="B22" s="327"/>
      <c r="C22" s="787">
        <v>375095</v>
      </c>
      <c r="D22" s="740" t="s">
        <v>100</v>
      </c>
      <c r="E22" s="104"/>
      <c r="F22" s="853">
        <v>399532</v>
      </c>
      <c r="G22" s="449">
        <v>398673</v>
      </c>
      <c r="H22" s="449">
        <v>411892</v>
      </c>
      <c r="I22" s="449">
        <v>475372</v>
      </c>
      <c r="J22" s="450">
        <v>558008.12</v>
      </c>
    </row>
    <row r="23" spans="1:12">
      <c r="B23" s="104"/>
      <c r="C23" s="104"/>
      <c r="D23" s="104"/>
      <c r="E23" s="104"/>
      <c r="G23" s="281"/>
      <c r="H23" s="281"/>
      <c r="I23" s="281"/>
      <c r="J23" s="281"/>
      <c r="K23" s="281"/>
      <c r="L23" s="281"/>
    </row>
    <row r="24" spans="1:12">
      <c r="A24" s="920" t="s">
        <v>268</v>
      </c>
      <c r="B24" s="920"/>
      <c r="C24" s="920"/>
      <c r="D24" s="920"/>
      <c r="E24" s="920"/>
      <c r="F24" s="920"/>
      <c r="G24" s="920"/>
      <c r="H24" s="920"/>
      <c r="I24" s="920"/>
      <c r="J24" s="920"/>
      <c r="K24" s="920"/>
    </row>
    <row r="25" spans="1:12">
      <c r="A25" s="2" t="s">
        <v>269</v>
      </c>
      <c r="B25" s="1"/>
      <c r="C25" s="1"/>
      <c r="D25" s="1"/>
      <c r="E25" s="1"/>
      <c r="F25" s="1"/>
      <c r="G25" s="1"/>
      <c r="H25" s="1"/>
      <c r="L25" s="50"/>
    </row>
    <row r="26" spans="1:12">
      <c r="A26" s="2" t="s">
        <v>270</v>
      </c>
    </row>
    <row r="27" spans="1:12">
      <c r="A27" s="2" t="s">
        <v>271</v>
      </c>
      <c r="B27" s="1"/>
      <c r="C27" s="1"/>
      <c r="D27" s="1"/>
      <c r="E27" s="1"/>
      <c r="F27" s="1"/>
      <c r="G27" s="1"/>
      <c r="H27" s="1"/>
    </row>
    <row r="28" spans="1:12">
      <c r="B28" s="1"/>
      <c r="C28" s="1"/>
      <c r="D28" s="1"/>
      <c r="E28" s="1"/>
      <c r="F28" s="1"/>
      <c r="G28" s="1"/>
      <c r="H28" s="1"/>
    </row>
    <row r="29" spans="1:12">
      <c r="A29" s="2"/>
      <c r="B29" s="1"/>
      <c r="C29" s="1"/>
      <c r="D29" s="1"/>
      <c r="E29" s="1"/>
      <c r="F29" s="1"/>
      <c r="G29" s="1"/>
      <c r="H29" s="1"/>
    </row>
    <row r="30" spans="1:12">
      <c r="A30" s="107"/>
      <c r="B30" s="1"/>
      <c r="C30" s="1"/>
      <c r="D30" s="1"/>
      <c r="E30" s="1"/>
      <c r="F30" s="1"/>
      <c r="G30" s="1"/>
      <c r="H30" s="1"/>
    </row>
  </sheetData>
  <mergeCells count="1">
    <mergeCell ref="A24:K24"/>
  </mergeCells>
  <conditionalFormatting sqref="C7">
    <cfRule type="expression" dxfId="73" priority="6" stopIfTrue="1">
      <formula>#REF!&gt;0</formula>
    </cfRule>
  </conditionalFormatting>
  <conditionalFormatting sqref="C10:C11">
    <cfRule type="expression" dxfId="72" priority="5" stopIfTrue="1">
      <formula>#REF!&gt;0</formula>
    </cfRule>
  </conditionalFormatting>
  <conditionalFormatting sqref="C14:C17">
    <cfRule type="expression" dxfId="71" priority="3" stopIfTrue="1">
      <formula>#REF!&gt;0</formula>
    </cfRule>
  </conditionalFormatting>
  <conditionalFormatting sqref="C21">
    <cfRule type="expression" dxfId="70" priority="4" stopIfTrue="1">
      <formula>#REF!&gt;0</formula>
    </cfRule>
  </conditionalFormatting>
  <conditionalFormatting sqref="F10:I11">
    <cfRule type="expression" dxfId="69" priority="35" stopIfTrue="1">
      <formula>#REF!&gt;0</formula>
    </cfRule>
  </conditionalFormatting>
  <conditionalFormatting sqref="F15:I15">
    <cfRule type="expression" dxfId="68" priority="7" stopIfTrue="1">
      <formula>#REF!&gt;0</formula>
    </cfRule>
  </conditionalFormatting>
  <conditionalFormatting sqref="F17:I17">
    <cfRule type="expression" dxfId="67" priority="14" stopIfTrue="1">
      <formula>#REF!&gt;0</formula>
    </cfRule>
  </conditionalFormatting>
  <conditionalFormatting sqref="F19:I20">
    <cfRule type="expression" dxfId="66" priority="1" stopIfTrue="1">
      <formula>#REF!&gt;0</formula>
    </cfRule>
  </conditionalFormatting>
  <conditionalFormatting sqref="F7:J9">
    <cfRule type="expression" dxfId="65" priority="2" stopIfTrue="1">
      <formula>#REF!&gt;0</formula>
    </cfRule>
  </conditionalFormatting>
  <conditionalFormatting sqref="F14:J14">
    <cfRule type="expression" dxfId="64" priority="28" stopIfTrue="1">
      <formula>#REF!&gt;0</formula>
    </cfRule>
  </conditionalFormatting>
  <conditionalFormatting sqref="F16:J16">
    <cfRule type="expression" dxfId="63" priority="9" stopIfTrue="1">
      <formula>#REF!&gt;0</formula>
    </cfRule>
  </conditionalFormatting>
  <conditionalFormatting sqref="F21:J21">
    <cfRule type="expression" dxfId="62" priority="20" stopIfTrue="1">
      <formula>#REF!&gt;0</formula>
    </cfRule>
  </conditionalFormatting>
  <conditionalFormatting sqref="J9:J11">
    <cfRule type="expression" dxfId="61" priority="12" stopIfTrue="1">
      <formula>#REF!&gt;0</formula>
    </cfRule>
  </conditionalFormatting>
  <conditionalFormatting sqref="J14:J22">
    <cfRule type="expression" dxfId="60" priority="8" stopIfTrue="1">
      <formula>#REF!&gt;0</formula>
    </cfRule>
  </conditionalFormatting>
  <conditionalFormatting sqref="L15:O15">
    <cfRule type="expression" dxfId="59" priority="10" stopIfTrue="1">
      <formula>#REF!&gt;0</formula>
    </cfRule>
  </conditionalFormatting>
  <pageMargins left="0.7" right="0.7" top="0.75" bottom="0.75" header="0.3" footer="0.3"/>
  <pageSetup paperSize="9" scale="80" orientation="landscape" r:id="rId1"/>
  <headerFooter>
    <oddFooter>&amp;L&amp;1#&amp;"Arial"&amp;9&amp;K000000</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FFFF00"/>
    <pageSetUpPr fitToPage="1"/>
  </sheetPr>
  <dimension ref="A1:M17"/>
  <sheetViews>
    <sheetView showGridLines="0" zoomScaleNormal="100" workbookViewId="0"/>
  </sheetViews>
  <sheetFormatPr defaultRowHeight="15"/>
  <cols>
    <col min="1" max="1" width="46.7109375" customWidth="1"/>
    <col min="2" max="3" width="10.7109375" style="64" customWidth="1"/>
    <col min="4" max="4" width="11.28515625" style="64" customWidth="1"/>
    <col min="5" max="5" width="9.28515625" style="64" customWidth="1"/>
    <col min="6" max="10" width="10.7109375" customWidth="1"/>
  </cols>
  <sheetData>
    <row r="1" spans="1:13">
      <c r="A1" s="95" t="s">
        <v>0</v>
      </c>
      <c r="B1" s="63"/>
      <c r="C1" s="63"/>
      <c r="D1" s="63"/>
      <c r="E1" s="63"/>
      <c r="F1" s="28"/>
      <c r="G1" s="28"/>
      <c r="H1" s="28"/>
      <c r="I1" s="28"/>
      <c r="J1" s="28"/>
      <c r="K1" s="28"/>
    </row>
    <row r="2" spans="1:13">
      <c r="A2" s="28"/>
      <c r="B2" s="63"/>
      <c r="C2" s="63"/>
      <c r="D2" s="63"/>
      <c r="E2" s="63"/>
      <c r="F2" s="28"/>
      <c r="G2" s="28"/>
      <c r="H2" s="28"/>
      <c r="I2" s="28"/>
      <c r="J2" s="28"/>
      <c r="K2" s="28"/>
    </row>
    <row r="3" spans="1:13">
      <c r="A3" s="227" t="s">
        <v>272</v>
      </c>
      <c r="B3" s="63"/>
      <c r="C3" s="63"/>
      <c r="D3" s="63"/>
      <c r="E3" s="63"/>
      <c r="F3" s="28"/>
      <c r="G3" s="28"/>
      <c r="H3" s="28"/>
      <c r="I3" s="28"/>
      <c r="J3" s="28"/>
      <c r="K3" s="28"/>
    </row>
    <row r="4" spans="1:13">
      <c r="A4" s="227"/>
      <c r="B4" s="63"/>
      <c r="C4" s="63"/>
      <c r="D4" s="63"/>
      <c r="E4" s="63"/>
      <c r="F4" s="28"/>
      <c r="G4" s="28"/>
      <c r="H4" s="28"/>
      <c r="I4" s="28"/>
      <c r="J4" s="28"/>
      <c r="K4" s="28"/>
      <c r="M4" s="733"/>
    </row>
    <row r="5" spans="1:13">
      <c r="A5" s="28"/>
      <c r="B5" s="63"/>
      <c r="C5" s="715" t="s">
        <v>199</v>
      </c>
      <c r="D5" s="734" t="s">
        <v>199</v>
      </c>
      <c r="E5" s="63"/>
      <c r="F5" s="260"/>
      <c r="G5" s="260"/>
      <c r="H5" s="260"/>
      <c r="I5" s="260"/>
      <c r="J5" s="260"/>
      <c r="K5" s="28"/>
    </row>
    <row r="6" spans="1:13" ht="15.75" thickBot="1">
      <c r="A6" s="8" t="s">
        <v>273</v>
      </c>
      <c r="B6" s="66"/>
      <c r="C6" s="681">
        <v>45657</v>
      </c>
      <c r="D6" s="680">
        <v>45291</v>
      </c>
      <c r="E6" s="742"/>
      <c r="F6" s="264">
        <v>45473</v>
      </c>
      <c r="G6" s="7">
        <v>45107</v>
      </c>
      <c r="H6" s="7">
        <v>44742</v>
      </c>
      <c r="I6" s="7">
        <v>44377</v>
      </c>
      <c r="J6" s="7">
        <v>44012</v>
      </c>
      <c r="K6" s="28"/>
      <c r="M6" s="614"/>
    </row>
    <row r="7" spans="1:13">
      <c r="A7" s="6" t="s">
        <v>274</v>
      </c>
      <c r="B7" s="328" t="s">
        <v>275</v>
      </c>
      <c r="C7" s="788"/>
      <c r="D7" s="744" t="s">
        <v>100</v>
      </c>
      <c r="E7" s="742"/>
      <c r="F7" s="854"/>
      <c r="G7" s="110"/>
      <c r="H7" s="110"/>
      <c r="I7" s="110"/>
      <c r="J7" s="110"/>
      <c r="K7" s="28"/>
    </row>
    <row r="8" spans="1:13">
      <c r="A8" s="111" t="s">
        <v>276</v>
      </c>
      <c r="B8" s="65"/>
      <c r="C8" s="789">
        <v>449</v>
      </c>
      <c r="D8" s="744" t="s">
        <v>100</v>
      </c>
      <c r="E8" s="743"/>
      <c r="F8" s="855">
        <v>418</v>
      </c>
      <c r="G8" s="112">
        <v>335</v>
      </c>
      <c r="H8" s="112">
        <v>230</v>
      </c>
      <c r="I8" s="112">
        <v>470</v>
      </c>
      <c r="J8" s="112">
        <v>988</v>
      </c>
      <c r="K8" s="28"/>
    </row>
    <row r="9" spans="1:13">
      <c r="A9" s="111" t="s">
        <v>277</v>
      </c>
      <c r="B9" s="65"/>
      <c r="C9" s="789">
        <v>134</v>
      </c>
      <c r="D9" s="744" t="s">
        <v>100</v>
      </c>
      <c r="E9" s="743"/>
      <c r="F9" s="855">
        <v>157</v>
      </c>
      <c r="G9" s="112">
        <v>303</v>
      </c>
      <c r="H9" s="112">
        <v>205</v>
      </c>
      <c r="I9" s="112">
        <v>308</v>
      </c>
      <c r="J9" s="112">
        <v>585</v>
      </c>
      <c r="K9" s="28"/>
    </row>
    <row r="10" spans="1:13">
      <c r="A10" s="111" t="s">
        <v>278</v>
      </c>
      <c r="B10" s="65"/>
      <c r="C10" s="789">
        <v>114</v>
      </c>
      <c r="D10" s="744" t="s">
        <v>100</v>
      </c>
      <c r="E10" s="743"/>
      <c r="F10" s="855">
        <v>123</v>
      </c>
      <c r="G10" s="112">
        <v>143</v>
      </c>
      <c r="H10" s="112">
        <v>203</v>
      </c>
      <c r="I10" s="112">
        <v>414</v>
      </c>
      <c r="J10" s="112">
        <v>580</v>
      </c>
      <c r="K10" s="28"/>
    </row>
    <row r="11" spans="1:13">
      <c r="A11" s="5" t="s">
        <v>279</v>
      </c>
      <c r="B11" s="67"/>
      <c r="C11" s="790">
        <v>697</v>
      </c>
      <c r="D11" s="745" t="s">
        <v>100</v>
      </c>
      <c r="E11" s="743"/>
      <c r="F11" s="856">
        <v>698</v>
      </c>
      <c r="G11" s="113">
        <v>781</v>
      </c>
      <c r="H11" s="113">
        <v>638</v>
      </c>
      <c r="I11" s="114">
        <v>1192</v>
      </c>
      <c r="J11" s="114">
        <v>2153</v>
      </c>
      <c r="K11" s="28"/>
    </row>
    <row r="12" spans="1:13">
      <c r="A12" s="4" t="s">
        <v>280</v>
      </c>
      <c r="B12" s="68" t="s">
        <v>281</v>
      </c>
      <c r="C12" s="791">
        <v>140097</v>
      </c>
      <c r="D12" s="746" t="s">
        <v>100</v>
      </c>
      <c r="E12" s="743"/>
      <c r="F12" s="857">
        <v>167696</v>
      </c>
      <c r="G12" s="115">
        <v>152791</v>
      </c>
      <c r="H12" s="115">
        <v>105172</v>
      </c>
      <c r="I12" s="115">
        <v>129494</v>
      </c>
      <c r="J12" s="115">
        <v>177046.54</v>
      </c>
      <c r="K12" s="28"/>
    </row>
    <row r="13" spans="1:13" ht="15.75" thickBot="1">
      <c r="A13" s="3" t="s">
        <v>282</v>
      </c>
      <c r="B13" s="69" t="s">
        <v>275</v>
      </c>
      <c r="C13" s="792">
        <v>243</v>
      </c>
      <c r="D13" s="747" t="s">
        <v>100</v>
      </c>
      <c r="E13" s="743"/>
      <c r="F13" s="858">
        <v>243</v>
      </c>
      <c r="G13" s="105">
        <v>284</v>
      </c>
      <c r="H13" s="105">
        <v>293</v>
      </c>
      <c r="I13" s="105">
        <v>343</v>
      </c>
      <c r="J13" s="105">
        <v>482.69400000000002</v>
      </c>
      <c r="K13" s="28"/>
    </row>
    <row r="14" spans="1:13">
      <c r="A14" s="28"/>
      <c r="B14" s="63"/>
      <c r="C14" s="63"/>
      <c r="D14" s="63"/>
      <c r="E14" s="63"/>
      <c r="F14" s="28"/>
      <c r="G14" s="28"/>
      <c r="H14" s="28"/>
      <c r="I14" s="28"/>
      <c r="J14" s="28"/>
      <c r="K14" s="28"/>
    </row>
    <row r="15" spans="1:13">
      <c r="A15" s="2" t="s">
        <v>283</v>
      </c>
    </row>
    <row r="16" spans="1:13">
      <c r="A16" s="2" t="s">
        <v>284</v>
      </c>
    </row>
    <row r="17" spans="1:13">
      <c r="A17" s="14" t="s">
        <v>285</v>
      </c>
      <c r="B17" s="238"/>
      <c r="C17" s="238"/>
      <c r="D17" s="238"/>
      <c r="E17" s="238"/>
      <c r="F17" s="237"/>
      <c r="G17" s="237"/>
      <c r="H17" s="237"/>
      <c r="I17" s="237"/>
      <c r="J17" s="237"/>
      <c r="K17" s="237"/>
      <c r="L17" s="237"/>
      <c r="M17" s="237"/>
    </row>
  </sheetData>
  <conditionalFormatting sqref="C11">
    <cfRule type="expression" dxfId="58" priority="2" stopIfTrue="1">
      <formula>#REF!&gt;0</formula>
    </cfRule>
  </conditionalFormatting>
  <conditionalFormatting sqref="C13">
    <cfRule type="expression" dxfId="57" priority="1" stopIfTrue="1">
      <formula>#REF!&gt;0</formula>
    </cfRule>
  </conditionalFormatting>
  <conditionalFormatting sqref="F11:I11">
    <cfRule type="expression" dxfId="56" priority="7" stopIfTrue="1">
      <formula>#REF!&gt;0</formula>
    </cfRule>
  </conditionalFormatting>
  <conditionalFormatting sqref="I11:J11">
    <cfRule type="expression" dxfId="55" priority="5" stopIfTrue="1">
      <formula>#REF!&gt;0</formula>
    </cfRule>
  </conditionalFormatting>
  <conditionalFormatting sqref="J13">
    <cfRule type="expression" dxfId="54" priority="6" stopIfTrue="1">
      <formula>#REF!&gt;0</formula>
    </cfRule>
  </conditionalFormatting>
  <pageMargins left="0.7" right="0.7" top="0.75" bottom="0.75" header="0.3" footer="0.3"/>
  <pageSetup paperSize="9" scale="81" orientation="landscape" r:id="rId1"/>
  <headerFooter>
    <oddFooter>&amp;L&amp;1#&amp;"Arial"&amp;9&amp;K000000</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rgb="FFFFFF00"/>
    <pageSetUpPr fitToPage="1"/>
  </sheetPr>
  <dimension ref="A1:R50"/>
  <sheetViews>
    <sheetView showGridLines="0" zoomScaleNormal="100" workbookViewId="0"/>
  </sheetViews>
  <sheetFormatPr defaultColWidth="9.140625" defaultRowHeight="15" customHeight="1"/>
  <cols>
    <col min="1" max="1" width="34.7109375" style="29" customWidth="1"/>
    <col min="2" max="5" width="15.28515625" style="186" customWidth="1"/>
    <col min="6" max="15" width="14.7109375" style="186" customWidth="1"/>
    <col min="16" max="16384" width="9.140625" style="29"/>
  </cols>
  <sheetData>
    <row r="1" spans="1:18" ht="15" customHeight="1">
      <c r="A1" s="95" t="s">
        <v>847</v>
      </c>
      <c r="B1" s="71"/>
      <c r="C1" s="71"/>
      <c r="D1" s="71"/>
      <c r="E1" s="71"/>
      <c r="F1" s="245"/>
      <c r="G1" s="29"/>
      <c r="H1" s="29"/>
      <c r="I1" s="29"/>
      <c r="J1" s="29"/>
      <c r="K1" s="29"/>
      <c r="L1" s="29"/>
    </row>
    <row r="2" spans="1:18" ht="15" customHeight="1">
      <c r="A2" s="232"/>
      <c r="B2" s="71"/>
      <c r="C2" s="71"/>
      <c r="D2" s="71"/>
      <c r="E2" s="71"/>
      <c r="F2" s="29"/>
      <c r="G2" s="29"/>
      <c r="H2" s="29"/>
      <c r="I2" s="29"/>
      <c r="J2" s="29"/>
      <c r="K2" s="29"/>
      <c r="L2" s="29"/>
    </row>
    <row r="3" spans="1:18" ht="15" customHeight="1">
      <c r="A3" s="230" t="s">
        <v>286</v>
      </c>
      <c r="B3" s="71"/>
      <c r="C3" s="71"/>
      <c r="D3" s="71"/>
      <c r="E3" s="71"/>
      <c r="F3" s="29"/>
      <c r="G3" s="29"/>
      <c r="H3" s="29"/>
      <c r="I3" s="29"/>
      <c r="J3" s="29"/>
      <c r="K3" s="29"/>
      <c r="L3" s="29"/>
    </row>
    <row r="4" spans="1:18" s="197" customFormat="1" ht="15" customHeight="1">
      <c r="B4" s="204"/>
      <c r="C4" s="204"/>
      <c r="D4" s="204"/>
      <c r="E4" s="204"/>
      <c r="F4" s="205"/>
      <c r="G4" s="205"/>
      <c r="H4" s="205"/>
      <c r="I4" s="205"/>
      <c r="J4" s="205"/>
      <c r="K4" s="205"/>
      <c r="L4" s="205"/>
      <c r="M4" s="205"/>
      <c r="N4" s="205"/>
      <c r="O4" s="205"/>
    </row>
    <row r="5" spans="1:18" ht="5.0999999999999996" customHeight="1">
      <c r="F5" s="202"/>
      <c r="G5" s="202"/>
      <c r="H5" s="202"/>
      <c r="I5" s="202"/>
      <c r="J5" s="202"/>
      <c r="K5" s="202"/>
      <c r="L5" s="202"/>
      <c r="M5" s="202"/>
      <c r="N5" s="202"/>
      <c r="O5" s="202"/>
    </row>
    <row r="6" spans="1:18" s="197" customFormat="1" ht="15" customHeight="1">
      <c r="B6" s="921" t="s">
        <v>287</v>
      </c>
      <c r="C6" s="921"/>
      <c r="D6" s="921"/>
      <c r="E6" s="921"/>
      <c r="F6" s="205" t="s">
        <v>288</v>
      </c>
      <c r="G6" s="205"/>
      <c r="H6" s="205"/>
      <c r="I6" s="205"/>
      <c r="J6" s="205"/>
      <c r="K6" s="205"/>
      <c r="L6" s="205" t="s">
        <v>289</v>
      </c>
      <c r="M6" s="205"/>
      <c r="N6" s="205" t="s">
        <v>290</v>
      </c>
      <c r="O6" s="205"/>
    </row>
    <row r="7" spans="1:18" ht="5.0999999999999996" customHeight="1">
      <c r="F7" s="202"/>
      <c r="G7" s="202"/>
      <c r="H7" s="202"/>
      <c r="I7" s="202"/>
      <c r="J7" s="202"/>
      <c r="K7" s="202"/>
      <c r="L7" s="202"/>
      <c r="M7" s="202"/>
      <c r="N7" s="202"/>
      <c r="O7" s="202"/>
    </row>
    <row r="8" spans="1:18" s="197" customFormat="1" ht="49.5">
      <c r="A8" s="638" t="s">
        <v>291</v>
      </c>
      <c r="B8" s="198" t="s">
        <v>292</v>
      </c>
      <c r="C8" s="757" t="s">
        <v>293</v>
      </c>
      <c r="D8" s="198" t="s">
        <v>294</v>
      </c>
      <c r="E8" s="757" t="s">
        <v>295</v>
      </c>
      <c r="F8" s="199" t="s">
        <v>296</v>
      </c>
      <c r="G8" s="199" t="s">
        <v>297</v>
      </c>
      <c r="H8" s="199" t="s">
        <v>298</v>
      </c>
      <c r="I8" s="200" t="s">
        <v>299</v>
      </c>
      <c r="J8" s="200" t="s">
        <v>300</v>
      </c>
      <c r="K8" s="200" t="s">
        <v>301</v>
      </c>
      <c r="L8" s="665" t="s">
        <v>302</v>
      </c>
      <c r="M8" s="203" t="s">
        <v>303</v>
      </c>
      <c r="N8" s="666" t="s">
        <v>304</v>
      </c>
      <c r="O8" s="673" t="s">
        <v>305</v>
      </c>
      <c r="Q8" s="29"/>
    </row>
    <row r="9" spans="1:18" ht="15" customHeight="1">
      <c r="A9" s="102" t="s">
        <v>306</v>
      </c>
      <c r="B9" s="208"/>
      <c r="C9" s="206"/>
      <c r="D9" s="206"/>
      <c r="E9" s="206"/>
      <c r="F9" s="206"/>
      <c r="G9" s="206"/>
      <c r="H9" s="206"/>
      <c r="I9" s="206"/>
      <c r="J9" s="206"/>
      <c r="K9" s="206"/>
      <c r="L9" s="206"/>
      <c r="M9" s="206"/>
      <c r="N9" s="206"/>
      <c r="O9" s="206"/>
      <c r="R9" s="267"/>
    </row>
    <row r="10" spans="1:18" ht="15" customHeight="1">
      <c r="A10" s="223" t="s">
        <v>65</v>
      </c>
      <c r="B10" s="201">
        <v>558.29999999999995</v>
      </c>
      <c r="C10" s="201">
        <v>535</v>
      </c>
      <c r="D10" s="201">
        <v>618.79999999999995</v>
      </c>
      <c r="E10" s="201">
        <v>588.20000000000005</v>
      </c>
      <c r="F10" s="201">
        <v>4.0999999999999996</v>
      </c>
      <c r="G10" s="210"/>
      <c r="H10" s="211">
        <v>4.0999999999999996</v>
      </c>
      <c r="I10" s="201">
        <v>4.3</v>
      </c>
      <c r="J10" s="210"/>
      <c r="K10" s="211">
        <v>4.3</v>
      </c>
      <c r="L10" s="201">
        <v>4.3</v>
      </c>
      <c r="M10" s="201">
        <v>4.3</v>
      </c>
      <c r="N10" s="212">
        <v>0.01</v>
      </c>
      <c r="O10" s="212">
        <v>0.01</v>
      </c>
    </row>
    <row r="11" spans="1:18" ht="15" customHeight="1">
      <c r="A11" s="224" t="s">
        <v>307</v>
      </c>
      <c r="B11" s="213">
        <v>65.7</v>
      </c>
      <c r="C11" s="213">
        <v>62.7</v>
      </c>
      <c r="D11" s="213">
        <v>67.5</v>
      </c>
      <c r="E11" s="213">
        <v>65.400000000000006</v>
      </c>
      <c r="F11" s="214">
        <v>0.1</v>
      </c>
      <c r="G11" s="215"/>
      <c r="H11" s="216">
        <v>0.1</v>
      </c>
      <c r="I11" s="213">
        <v>0.1</v>
      </c>
      <c r="J11" s="217"/>
      <c r="K11" s="216">
        <v>0.1</v>
      </c>
      <c r="L11" s="213">
        <v>4</v>
      </c>
      <c r="M11" s="213">
        <v>4</v>
      </c>
      <c r="N11" s="218" t="s">
        <v>308</v>
      </c>
      <c r="O11" s="218" t="s">
        <v>308</v>
      </c>
    </row>
    <row r="12" spans="1:18" ht="15" customHeight="1">
      <c r="A12" s="102" t="s">
        <v>309</v>
      </c>
      <c r="B12" s="208"/>
      <c r="C12" s="208"/>
      <c r="D12" s="208"/>
      <c r="E12" s="208"/>
      <c r="F12" s="208"/>
      <c r="G12" s="208"/>
      <c r="H12" s="208"/>
      <c r="I12" s="208"/>
      <c r="J12" s="208"/>
      <c r="K12" s="208"/>
      <c r="L12" s="208"/>
      <c r="M12" s="208"/>
      <c r="N12" s="208"/>
      <c r="O12" s="208"/>
      <c r="R12" s="267"/>
    </row>
    <row r="13" spans="1:18" ht="14.25">
      <c r="A13" s="223" t="s">
        <v>71</v>
      </c>
      <c r="B13" s="201">
        <v>59.720907474752295</v>
      </c>
      <c r="C13" s="201">
        <v>53.7</v>
      </c>
      <c r="D13" s="201">
        <v>67.7</v>
      </c>
      <c r="E13" s="201">
        <v>61.2</v>
      </c>
      <c r="F13" s="201">
        <v>0.8</v>
      </c>
      <c r="G13" s="210"/>
      <c r="H13" s="211">
        <v>0.8</v>
      </c>
      <c r="I13" s="201">
        <v>0.9</v>
      </c>
      <c r="J13" s="210"/>
      <c r="K13" s="211">
        <v>0.9</v>
      </c>
      <c r="L13" s="201">
        <v>5</v>
      </c>
      <c r="M13" s="201">
        <v>5</v>
      </c>
      <c r="N13" s="212">
        <v>0.01</v>
      </c>
      <c r="O13" s="212">
        <v>0.02</v>
      </c>
      <c r="R13" s="267"/>
    </row>
    <row r="14" spans="1:18" ht="15" customHeight="1">
      <c r="A14" s="225" t="s">
        <v>310</v>
      </c>
      <c r="B14" s="214">
        <v>9.6962495589257394</v>
      </c>
      <c r="C14" s="214">
        <v>10.459304888297339</v>
      </c>
      <c r="D14" s="214">
        <v>10.5</v>
      </c>
      <c r="E14" s="214">
        <v>12</v>
      </c>
      <c r="F14" s="582" t="s">
        <v>190</v>
      </c>
      <c r="G14" s="215"/>
      <c r="H14" s="583" t="s">
        <v>190</v>
      </c>
      <c r="I14" s="582">
        <v>0.1</v>
      </c>
      <c r="J14" s="215"/>
      <c r="K14" s="583">
        <v>0.1</v>
      </c>
      <c r="L14" s="214">
        <v>4.2</v>
      </c>
      <c r="M14" s="214">
        <v>4.2</v>
      </c>
      <c r="N14" s="219" t="s">
        <v>308</v>
      </c>
      <c r="O14" s="219">
        <v>0.01</v>
      </c>
    </row>
    <row r="15" spans="1:18" ht="14.25" customHeight="1">
      <c r="A15" s="472" t="s">
        <v>311</v>
      </c>
      <c r="B15" s="473"/>
      <c r="C15" s="473"/>
      <c r="D15" s="473"/>
      <c r="E15" s="473"/>
      <c r="F15" s="473"/>
      <c r="G15" s="473"/>
      <c r="H15" s="474"/>
      <c r="I15" s="473"/>
      <c r="J15" s="473"/>
      <c r="K15" s="474"/>
      <c r="L15" s="473"/>
      <c r="M15" s="473"/>
      <c r="N15" s="473"/>
      <c r="O15" s="473"/>
    </row>
    <row r="16" spans="1:18" ht="14.25" customHeight="1">
      <c r="A16" s="475" t="s">
        <v>312</v>
      </c>
      <c r="B16" s="187"/>
      <c r="C16" s="187"/>
      <c r="D16" s="187"/>
      <c r="E16" s="187"/>
      <c r="F16" s="187"/>
      <c r="G16" s="187"/>
      <c r="H16" s="207"/>
      <c r="I16" s="187"/>
      <c r="J16" s="187"/>
      <c r="K16" s="207"/>
      <c r="L16" s="187"/>
      <c r="M16" s="187"/>
      <c r="N16" s="187"/>
      <c r="O16" s="187"/>
    </row>
    <row r="17" spans="1:15" ht="15" customHeight="1">
      <c r="A17" s="223" t="s">
        <v>313</v>
      </c>
      <c r="B17" s="201">
        <v>13.9</v>
      </c>
      <c r="C17" s="201">
        <v>12.5</v>
      </c>
      <c r="D17" s="201">
        <v>16.100000000000001</v>
      </c>
      <c r="E17" s="201">
        <v>14.5</v>
      </c>
      <c r="F17" s="201">
        <v>3.2</v>
      </c>
      <c r="G17" s="210"/>
      <c r="H17" s="211">
        <v>3.2</v>
      </c>
      <c r="I17" s="201">
        <v>2.8</v>
      </c>
      <c r="J17" s="210"/>
      <c r="K17" s="211">
        <v>2.8</v>
      </c>
      <c r="L17" s="201">
        <v>3.5</v>
      </c>
      <c r="M17" s="201">
        <v>3.6</v>
      </c>
      <c r="N17" s="212">
        <v>0.23</v>
      </c>
      <c r="O17" s="212">
        <v>0.22</v>
      </c>
    </row>
    <row r="18" spans="1:15" ht="15" customHeight="1">
      <c r="A18" s="223" t="s">
        <v>314</v>
      </c>
      <c r="B18" s="201">
        <v>9.8000000000000007</v>
      </c>
      <c r="C18" s="201">
        <v>9.1999999999999993</v>
      </c>
      <c r="D18" s="201">
        <v>10.7</v>
      </c>
      <c r="E18" s="201">
        <v>10.1</v>
      </c>
      <c r="F18" s="201">
        <v>2.7</v>
      </c>
      <c r="G18" s="210"/>
      <c r="H18" s="211">
        <v>2.7</v>
      </c>
      <c r="I18" s="201">
        <v>2.6</v>
      </c>
      <c r="J18" s="210"/>
      <c r="K18" s="211">
        <v>2.6</v>
      </c>
      <c r="L18" s="201">
        <v>4.7</v>
      </c>
      <c r="M18" s="201">
        <v>5</v>
      </c>
      <c r="N18" s="212">
        <v>0.28000000000000003</v>
      </c>
      <c r="O18" s="212">
        <v>0.28000000000000003</v>
      </c>
    </row>
    <row r="19" spans="1:15" ht="15" customHeight="1">
      <c r="A19" s="224" t="s">
        <v>315</v>
      </c>
      <c r="B19" s="213">
        <v>2</v>
      </c>
      <c r="C19" s="213">
        <v>2</v>
      </c>
      <c r="D19" s="213">
        <v>2.6</v>
      </c>
      <c r="E19" s="213">
        <v>2.6</v>
      </c>
      <c r="F19" s="214">
        <v>0.4</v>
      </c>
      <c r="G19" s="215"/>
      <c r="H19" s="216">
        <v>0.4</v>
      </c>
      <c r="I19" s="213">
        <v>0.3</v>
      </c>
      <c r="J19" s="217"/>
      <c r="K19" s="216">
        <v>0.3</v>
      </c>
      <c r="L19" s="213">
        <v>5</v>
      </c>
      <c r="M19" s="213">
        <v>4.8</v>
      </c>
      <c r="N19" s="220">
        <v>0.19</v>
      </c>
      <c r="O19" s="220">
        <v>0.15</v>
      </c>
    </row>
    <row r="20" spans="1:15" ht="15" customHeight="1">
      <c r="A20" s="475" t="s">
        <v>316</v>
      </c>
      <c r="B20" s="187"/>
      <c r="C20" s="187"/>
      <c r="D20" s="187"/>
      <c r="E20" s="187"/>
      <c r="F20" s="187"/>
      <c r="G20" s="187"/>
      <c r="H20" s="207"/>
      <c r="I20" s="187"/>
      <c r="J20" s="187"/>
      <c r="K20" s="207"/>
      <c r="L20" s="187"/>
      <c r="M20" s="187"/>
      <c r="N20" s="187"/>
      <c r="O20" s="187"/>
    </row>
    <row r="21" spans="1:15" ht="15" customHeight="1">
      <c r="A21" s="235" t="s">
        <v>317</v>
      </c>
      <c r="B21" s="201" t="s">
        <v>190</v>
      </c>
      <c r="C21" s="201" t="s">
        <v>190</v>
      </c>
      <c r="D21" s="201">
        <v>0.7</v>
      </c>
      <c r="E21" s="201">
        <v>0.5</v>
      </c>
      <c r="F21" s="201" t="s">
        <v>190</v>
      </c>
      <c r="G21" s="201" t="s">
        <v>190</v>
      </c>
      <c r="H21" s="211" t="s">
        <v>190</v>
      </c>
      <c r="I21" s="201" t="s">
        <v>190</v>
      </c>
      <c r="J21" s="201">
        <v>0.3</v>
      </c>
      <c r="K21" s="211">
        <v>0.3</v>
      </c>
      <c r="L21" s="586" t="s">
        <v>122</v>
      </c>
      <c r="M21" s="586" t="s">
        <v>121</v>
      </c>
      <c r="N21" s="590">
        <v>0.06</v>
      </c>
      <c r="O21" s="590">
        <v>0.13</v>
      </c>
    </row>
    <row r="22" spans="1:15" ht="15" customHeight="1">
      <c r="A22" s="235" t="s">
        <v>318</v>
      </c>
      <c r="B22" s="927">
        <v>0.4</v>
      </c>
      <c r="C22" s="927">
        <v>0.8</v>
      </c>
      <c r="D22" s="927">
        <v>1</v>
      </c>
      <c r="E22" s="927">
        <v>1.4</v>
      </c>
      <c r="F22" s="201" t="s">
        <v>190</v>
      </c>
      <c r="G22" s="201">
        <v>0.2</v>
      </c>
      <c r="H22" s="211">
        <v>0.2</v>
      </c>
      <c r="I22" s="201" t="s">
        <v>190</v>
      </c>
      <c r="J22" s="201">
        <v>0.4</v>
      </c>
      <c r="K22" s="211">
        <v>0.5</v>
      </c>
      <c r="L22" s="923" t="s">
        <v>114</v>
      </c>
      <c r="M22" s="923" t="s">
        <v>113</v>
      </c>
      <c r="N22" s="925">
        <v>0.15</v>
      </c>
      <c r="O22" s="925">
        <v>0.14000000000000001</v>
      </c>
    </row>
    <row r="23" spans="1:15" ht="15" customHeight="1">
      <c r="A23" s="235" t="s">
        <v>319</v>
      </c>
      <c r="B23" s="928"/>
      <c r="C23" s="928"/>
      <c r="D23" s="928"/>
      <c r="E23" s="928"/>
      <c r="F23" s="201" t="s">
        <v>190</v>
      </c>
      <c r="G23" s="201">
        <v>0.3</v>
      </c>
      <c r="H23" s="211">
        <v>0.4</v>
      </c>
      <c r="I23" s="201">
        <v>0.1</v>
      </c>
      <c r="J23" s="201">
        <v>0.7</v>
      </c>
      <c r="K23" s="211">
        <v>0.8</v>
      </c>
      <c r="L23" s="924"/>
      <c r="M23" s="924"/>
      <c r="N23" s="926"/>
      <c r="O23" s="926"/>
    </row>
    <row r="24" spans="1:15" ht="15" customHeight="1">
      <c r="A24" s="224" t="s">
        <v>320</v>
      </c>
      <c r="B24" s="213">
        <v>1.5</v>
      </c>
      <c r="C24" s="213">
        <v>1.5</v>
      </c>
      <c r="D24" s="213">
        <v>2.7</v>
      </c>
      <c r="E24" s="213">
        <v>2.4</v>
      </c>
      <c r="F24" s="214">
        <v>0.7</v>
      </c>
      <c r="G24" s="215"/>
      <c r="H24" s="216">
        <v>0.7</v>
      </c>
      <c r="I24" s="584">
        <v>0.7</v>
      </c>
      <c r="J24" s="217"/>
      <c r="K24" s="585">
        <v>0.7</v>
      </c>
      <c r="L24" s="584">
        <v>3.5</v>
      </c>
      <c r="M24" s="584">
        <v>3.6</v>
      </c>
      <c r="N24" s="591">
        <v>0.44</v>
      </c>
      <c r="O24" s="591">
        <v>0.45</v>
      </c>
    </row>
    <row r="25" spans="1:15" ht="15" customHeight="1">
      <c r="A25" s="475" t="s">
        <v>321</v>
      </c>
      <c r="B25" s="208"/>
      <c r="C25" s="208"/>
      <c r="D25" s="208"/>
      <c r="E25" s="208"/>
      <c r="F25" s="208"/>
      <c r="G25" s="208"/>
      <c r="H25" s="208"/>
      <c r="I25" s="208"/>
      <c r="J25" s="208"/>
      <c r="K25" s="208"/>
      <c r="L25" s="208"/>
      <c r="M25" s="208"/>
      <c r="N25" s="208"/>
      <c r="O25" s="208"/>
    </row>
    <row r="26" spans="1:15" ht="15" customHeight="1">
      <c r="A26" s="223" t="s">
        <v>322</v>
      </c>
      <c r="B26" s="201">
        <v>4</v>
      </c>
      <c r="C26" s="201">
        <v>3.8</v>
      </c>
      <c r="D26" s="201">
        <v>5.4</v>
      </c>
      <c r="E26" s="201">
        <v>4.5</v>
      </c>
      <c r="F26" s="201">
        <v>0.5</v>
      </c>
      <c r="G26" s="210"/>
      <c r="H26" s="211">
        <v>0.5</v>
      </c>
      <c r="I26" s="201">
        <v>0.8</v>
      </c>
      <c r="J26" s="210"/>
      <c r="K26" s="211">
        <v>0.8</v>
      </c>
      <c r="L26" s="586">
        <v>2</v>
      </c>
      <c r="M26" s="586">
        <v>2</v>
      </c>
      <c r="N26" s="590">
        <v>0.12</v>
      </c>
      <c r="O26" s="590">
        <v>0.21</v>
      </c>
    </row>
    <row r="27" spans="1:15" ht="15" customHeight="1">
      <c r="A27" s="224" t="s">
        <v>323</v>
      </c>
      <c r="B27" s="213">
        <v>2.8</v>
      </c>
      <c r="C27" s="213">
        <v>2.2999999999999998</v>
      </c>
      <c r="D27" s="213">
        <v>4.0999999999999996</v>
      </c>
      <c r="E27" s="213">
        <v>3.2</v>
      </c>
      <c r="F27" s="214">
        <v>0.2</v>
      </c>
      <c r="G27" s="215"/>
      <c r="H27" s="216">
        <v>0.2</v>
      </c>
      <c r="I27" s="213">
        <v>0.2</v>
      </c>
      <c r="J27" s="217"/>
      <c r="K27" s="216">
        <v>0.2</v>
      </c>
      <c r="L27" s="584">
        <v>4.8</v>
      </c>
      <c r="M27" s="584">
        <v>4.9000000000000004</v>
      </c>
      <c r="N27" s="591">
        <v>0.06</v>
      </c>
      <c r="O27" s="591">
        <v>0.08</v>
      </c>
    </row>
    <row r="28" spans="1:15" ht="15" customHeight="1">
      <c r="A28" s="475" t="s">
        <v>324</v>
      </c>
      <c r="B28" s="187"/>
      <c r="C28" s="187"/>
      <c r="D28" s="187"/>
      <c r="E28" s="187"/>
      <c r="F28" s="187"/>
      <c r="G28" s="187"/>
      <c r="H28" s="207"/>
      <c r="I28" s="187"/>
      <c r="J28" s="187"/>
      <c r="K28" s="207"/>
      <c r="L28" s="187"/>
      <c r="M28" s="187"/>
      <c r="N28" s="187"/>
      <c r="O28" s="187"/>
    </row>
    <row r="29" spans="1:15" ht="15" customHeight="1">
      <c r="A29" s="223" t="s">
        <v>96</v>
      </c>
      <c r="B29" s="201">
        <v>0.3</v>
      </c>
      <c r="C29" s="201">
        <v>0.2</v>
      </c>
      <c r="D29" s="201">
        <v>0.8</v>
      </c>
      <c r="E29" s="201">
        <v>0.5</v>
      </c>
      <c r="F29" s="201">
        <v>0.5</v>
      </c>
      <c r="G29" s="758">
        <v>1.9</v>
      </c>
      <c r="H29" s="211">
        <v>2.4</v>
      </c>
      <c r="I29" s="201">
        <v>0.4</v>
      </c>
      <c r="J29" s="758">
        <v>1.1000000000000001</v>
      </c>
      <c r="K29" s="211">
        <v>1.5</v>
      </c>
      <c r="L29" s="586" t="s">
        <v>325</v>
      </c>
      <c r="M29" s="586" t="s">
        <v>326</v>
      </c>
      <c r="N29" s="590">
        <v>1.6</v>
      </c>
      <c r="O29" s="590">
        <v>1.87</v>
      </c>
    </row>
    <row r="30" spans="1:15" ht="15" customHeight="1">
      <c r="A30" s="224" t="s">
        <v>327</v>
      </c>
      <c r="B30" s="213">
        <v>10.4</v>
      </c>
      <c r="C30" s="213">
        <v>9.8000000000000007</v>
      </c>
      <c r="D30" s="213">
        <v>15.3</v>
      </c>
      <c r="E30" s="213">
        <v>13.3</v>
      </c>
      <c r="F30" s="582">
        <v>1.5</v>
      </c>
      <c r="G30" s="215"/>
      <c r="H30" s="585">
        <v>1.5</v>
      </c>
      <c r="I30" s="584">
        <v>1.4</v>
      </c>
      <c r="J30" s="217"/>
      <c r="K30" s="585">
        <v>1.4</v>
      </c>
      <c r="L30" s="584">
        <v>4.5999999999999996</v>
      </c>
      <c r="M30" s="584">
        <v>4.5999999999999996</v>
      </c>
      <c r="N30" s="591">
        <v>0.14000000000000001</v>
      </c>
      <c r="O30" s="591">
        <v>0.15</v>
      </c>
    </row>
    <row r="31" spans="1:15" ht="15" customHeight="1">
      <c r="A31" s="475" t="s">
        <v>328</v>
      </c>
      <c r="B31" s="208"/>
      <c r="C31" s="208"/>
      <c r="D31" s="208"/>
      <c r="E31" s="208"/>
      <c r="F31" s="208"/>
      <c r="G31" s="208"/>
      <c r="H31" s="208"/>
      <c r="I31" s="208"/>
      <c r="J31" s="208"/>
      <c r="K31" s="208"/>
      <c r="L31" s="208"/>
      <c r="M31" s="208"/>
      <c r="N31" s="208"/>
      <c r="O31" s="208"/>
    </row>
    <row r="32" spans="1:15" ht="13.5" customHeight="1">
      <c r="A32" s="223" t="s">
        <v>85</v>
      </c>
      <c r="B32" s="201">
        <v>6.2</v>
      </c>
      <c r="C32" s="201">
        <v>7.2</v>
      </c>
      <c r="D32" s="201">
        <v>8</v>
      </c>
      <c r="E32" s="201">
        <v>8.8000000000000007</v>
      </c>
      <c r="F32" s="586">
        <v>1.8</v>
      </c>
      <c r="G32" s="210"/>
      <c r="H32" s="587">
        <v>1.8</v>
      </c>
      <c r="I32" s="586">
        <v>2.1</v>
      </c>
      <c r="J32" s="210"/>
      <c r="K32" s="587">
        <v>2.1</v>
      </c>
      <c r="L32" s="586">
        <v>4</v>
      </c>
      <c r="M32" s="586">
        <v>4.0999999999999996</v>
      </c>
      <c r="N32" s="590">
        <v>0.28000000000000003</v>
      </c>
      <c r="O32" s="590">
        <v>0.28999999999999998</v>
      </c>
    </row>
    <row r="33" spans="1:18" ht="15" customHeight="1">
      <c r="A33" s="225" t="s">
        <v>329</v>
      </c>
      <c r="B33" s="214">
        <v>7.2</v>
      </c>
      <c r="C33" s="214">
        <v>7.4</v>
      </c>
      <c r="D33" s="214">
        <v>10.7</v>
      </c>
      <c r="E33" s="214">
        <v>10.4</v>
      </c>
      <c r="F33" s="582">
        <v>0.4</v>
      </c>
      <c r="G33" s="215"/>
      <c r="H33" s="583">
        <v>0.4</v>
      </c>
      <c r="I33" s="582">
        <v>0.5</v>
      </c>
      <c r="J33" s="215"/>
      <c r="K33" s="583">
        <v>0.5</v>
      </c>
      <c r="L33" s="582">
        <v>4.8</v>
      </c>
      <c r="M33" s="582">
        <v>4.7</v>
      </c>
      <c r="N33" s="592">
        <v>0.06</v>
      </c>
      <c r="O33" s="592">
        <v>0.06</v>
      </c>
    </row>
    <row r="34" spans="1:18" ht="15" customHeight="1">
      <c r="A34" s="672" t="s">
        <v>330</v>
      </c>
      <c r="B34" s="674">
        <v>69.599999999999994</v>
      </c>
      <c r="C34" s="674">
        <v>62</v>
      </c>
      <c r="D34" s="674">
        <v>95.5</v>
      </c>
      <c r="E34" s="674">
        <v>86.4</v>
      </c>
      <c r="F34" s="675">
        <v>1.7</v>
      </c>
      <c r="G34" s="476"/>
      <c r="H34" s="588">
        <v>1.7</v>
      </c>
      <c r="I34" s="675">
        <v>1.8</v>
      </c>
      <c r="J34" s="476"/>
      <c r="K34" s="588">
        <v>1.8</v>
      </c>
      <c r="L34" s="675">
        <v>4.8</v>
      </c>
      <c r="M34" s="675">
        <v>4.8</v>
      </c>
      <c r="N34" s="676">
        <v>0.02</v>
      </c>
      <c r="O34" s="676">
        <v>0.03</v>
      </c>
    </row>
    <row r="35" spans="1:18" ht="15" customHeight="1">
      <c r="A35" s="102" t="s">
        <v>331</v>
      </c>
      <c r="B35" s="187"/>
      <c r="C35" s="187"/>
      <c r="D35" s="187"/>
      <c r="E35" s="187"/>
      <c r="F35" s="589"/>
      <c r="G35" s="589"/>
      <c r="H35" s="208"/>
      <c r="I35" s="589"/>
      <c r="J35" s="589"/>
      <c r="K35" s="208"/>
      <c r="L35" s="589"/>
      <c r="M35" s="589"/>
      <c r="N35" s="589"/>
      <c r="O35" s="589"/>
    </row>
    <row r="36" spans="1:18" ht="13.5">
      <c r="A36" s="225" t="s">
        <v>332</v>
      </c>
      <c r="B36" s="201">
        <v>6.7</v>
      </c>
      <c r="C36" s="201">
        <v>5.8</v>
      </c>
      <c r="D36" s="201">
        <v>6.8</v>
      </c>
      <c r="E36" s="201">
        <v>5.8</v>
      </c>
      <c r="F36" s="586">
        <v>0.8</v>
      </c>
      <c r="G36" s="210"/>
      <c r="H36" s="587">
        <v>0.8</v>
      </c>
      <c r="I36" s="586">
        <v>0.7</v>
      </c>
      <c r="J36" s="210"/>
      <c r="K36" s="587">
        <v>0.7</v>
      </c>
      <c r="L36" s="586">
        <v>4.2</v>
      </c>
      <c r="M36" s="586">
        <v>4.2</v>
      </c>
      <c r="N36" s="590">
        <v>0.12</v>
      </c>
      <c r="O36" s="590">
        <v>0.13</v>
      </c>
    </row>
    <row r="37" spans="1:18" ht="15" customHeight="1">
      <c r="A37" s="222" t="s">
        <v>333</v>
      </c>
      <c r="B37" s="221">
        <v>828.2</v>
      </c>
      <c r="C37" s="221">
        <v>786.4</v>
      </c>
      <c r="D37" s="221">
        <v>944.9</v>
      </c>
      <c r="E37" s="221">
        <v>891.2</v>
      </c>
      <c r="F37" s="588">
        <v>19.399999999999999</v>
      </c>
      <c r="G37" s="588">
        <v>2.4</v>
      </c>
      <c r="H37" s="588">
        <v>21.8</v>
      </c>
      <c r="I37" s="588">
        <v>19.600000000000001</v>
      </c>
      <c r="J37" s="588">
        <v>2.4</v>
      </c>
      <c r="K37" s="588">
        <v>22</v>
      </c>
      <c r="L37" s="594" t="s">
        <v>334</v>
      </c>
      <c r="M37" s="594" t="s">
        <v>335</v>
      </c>
      <c r="N37" s="593">
        <v>0.02</v>
      </c>
      <c r="O37" s="593">
        <v>0.02</v>
      </c>
    </row>
    <row r="39" spans="1:18" ht="15" customHeight="1">
      <c r="A39" s="269" t="s">
        <v>336</v>
      </c>
      <c r="B39" s="668"/>
      <c r="C39" s="668"/>
      <c r="D39" s="668"/>
      <c r="E39" s="668"/>
      <c r="F39" s="668"/>
      <c r="G39" s="668"/>
      <c r="H39" s="668"/>
      <c r="I39" s="668"/>
      <c r="J39" s="668"/>
      <c r="K39" s="668"/>
      <c r="L39" s="668"/>
      <c r="M39" s="668"/>
      <c r="N39" s="668"/>
      <c r="O39" s="668"/>
      <c r="P39" s="427"/>
      <c r="Q39" s="427"/>
      <c r="R39" s="427"/>
    </row>
    <row r="40" spans="1:18" ht="15" customHeight="1">
      <c r="A40" s="269" t="s">
        <v>775</v>
      </c>
      <c r="B40" s="668"/>
      <c r="C40" s="668"/>
      <c r="D40" s="668"/>
      <c r="E40" s="668"/>
      <c r="F40" s="668"/>
      <c r="G40" s="668"/>
      <c r="H40" s="668"/>
      <c r="I40" s="668"/>
      <c r="J40" s="668"/>
      <c r="K40" s="668"/>
      <c r="L40" s="668"/>
      <c r="M40" s="668"/>
      <c r="N40" s="668"/>
      <c r="O40" s="668"/>
      <c r="P40" s="427"/>
      <c r="Q40" s="427"/>
      <c r="R40" s="427"/>
    </row>
    <row r="41" spans="1:18" ht="22.5" customHeight="1">
      <c r="A41" s="922" t="s">
        <v>337</v>
      </c>
      <c r="B41" s="922"/>
      <c r="C41" s="922"/>
      <c r="D41" s="922"/>
      <c r="E41" s="922"/>
      <c r="F41" s="922"/>
      <c r="G41" s="922"/>
      <c r="H41" s="922"/>
      <c r="I41" s="922"/>
      <c r="J41" s="922"/>
      <c r="K41" s="922"/>
      <c r="L41" s="922"/>
      <c r="M41" s="922"/>
      <c r="N41" s="922"/>
      <c r="O41" s="922"/>
      <c r="P41" s="677"/>
      <c r="Q41" s="677"/>
      <c r="R41" s="677"/>
    </row>
    <row r="42" spans="1:18" ht="22.5" customHeight="1">
      <c r="A42" s="922" t="s">
        <v>338</v>
      </c>
      <c r="B42" s="922"/>
      <c r="C42" s="922"/>
      <c r="D42" s="922"/>
      <c r="E42" s="922"/>
      <c r="F42" s="922"/>
      <c r="G42" s="922"/>
      <c r="H42" s="922"/>
      <c r="I42" s="922"/>
      <c r="J42" s="922"/>
      <c r="K42" s="922"/>
      <c r="L42" s="922"/>
      <c r="M42" s="922"/>
      <c r="N42" s="922"/>
      <c r="O42" s="922"/>
      <c r="P42" s="427"/>
      <c r="Q42" s="427"/>
      <c r="R42" s="427"/>
    </row>
    <row r="43" spans="1:18" ht="22.5" customHeight="1">
      <c r="A43" s="922" t="s">
        <v>339</v>
      </c>
      <c r="B43" s="922"/>
      <c r="C43" s="922"/>
      <c r="D43" s="922"/>
      <c r="E43" s="922"/>
      <c r="F43" s="922"/>
      <c r="G43" s="922"/>
      <c r="H43" s="922"/>
      <c r="I43" s="922"/>
      <c r="J43" s="922"/>
      <c r="K43" s="922"/>
      <c r="L43" s="922"/>
      <c r="M43" s="922"/>
      <c r="N43" s="922"/>
      <c r="O43" s="922"/>
      <c r="P43" s="677"/>
      <c r="Q43" s="677"/>
      <c r="R43" s="677"/>
    </row>
    <row r="44" spans="1:18" ht="15" customHeight="1">
      <c r="A44" s="269" t="s">
        <v>340</v>
      </c>
      <c r="B44" s="668"/>
      <c r="C44" s="668"/>
      <c r="D44" s="668"/>
      <c r="E44" s="668"/>
      <c r="F44" s="668"/>
      <c r="G44" s="668"/>
      <c r="H44" s="668"/>
      <c r="I44" s="668"/>
      <c r="J44" s="668"/>
      <c r="K44" s="668"/>
      <c r="L44" s="668"/>
      <c r="M44" s="668"/>
      <c r="N44" s="668"/>
      <c r="O44" s="668"/>
      <c r="P44" s="427"/>
      <c r="Q44" s="427"/>
      <c r="R44" s="427"/>
    </row>
    <row r="45" spans="1:18" ht="15" customHeight="1">
      <c r="A45" s="269" t="s">
        <v>341</v>
      </c>
      <c r="B45" s="668"/>
      <c r="C45" s="668"/>
      <c r="D45" s="668"/>
      <c r="E45" s="668"/>
      <c r="F45" s="668"/>
      <c r="G45" s="668"/>
      <c r="H45" s="668"/>
      <c r="I45" s="668"/>
      <c r="J45" s="668"/>
      <c r="K45" s="668"/>
      <c r="L45" s="668"/>
      <c r="M45" s="668"/>
      <c r="N45" s="668"/>
      <c r="O45" s="668"/>
      <c r="P45" s="427"/>
      <c r="Q45" s="427"/>
      <c r="R45" s="427"/>
    </row>
    <row r="46" spans="1:18" ht="22.5" customHeight="1">
      <c r="A46" s="922" t="s">
        <v>342</v>
      </c>
      <c r="B46" s="922"/>
      <c r="C46" s="922"/>
      <c r="D46" s="922"/>
      <c r="E46" s="922"/>
      <c r="F46" s="922"/>
      <c r="G46" s="922"/>
      <c r="H46" s="922"/>
      <c r="I46" s="922"/>
      <c r="J46" s="922"/>
      <c r="K46" s="922"/>
      <c r="L46" s="922"/>
      <c r="M46" s="922"/>
      <c r="N46" s="922"/>
      <c r="O46" s="922"/>
      <c r="P46" s="677"/>
      <c r="Q46" s="677"/>
      <c r="R46" s="677"/>
    </row>
    <row r="47" spans="1:18" ht="15" customHeight="1">
      <c r="A47" s="269" t="s">
        <v>343</v>
      </c>
      <c r="B47" s="668"/>
      <c r="C47" s="668"/>
      <c r="D47" s="668"/>
      <c r="E47" s="668"/>
      <c r="F47" s="668"/>
      <c r="G47" s="668"/>
      <c r="H47" s="668"/>
      <c r="I47" s="668"/>
      <c r="J47" s="668"/>
      <c r="K47" s="668"/>
      <c r="L47" s="668"/>
      <c r="M47" s="668"/>
      <c r="N47" s="668"/>
      <c r="O47" s="668"/>
      <c r="P47" s="427"/>
      <c r="Q47" s="427"/>
      <c r="R47" s="427"/>
    </row>
    <row r="48" spans="1:18" ht="15" customHeight="1">
      <c r="A48" s="269" t="s">
        <v>344</v>
      </c>
      <c r="B48" s="668"/>
      <c r="C48" s="668"/>
      <c r="D48" s="668"/>
      <c r="E48" s="668"/>
      <c r="F48" s="668"/>
      <c r="G48" s="668"/>
      <c r="H48" s="668"/>
      <c r="I48" s="668"/>
      <c r="J48" s="668"/>
      <c r="K48" s="668"/>
      <c r="L48" s="668"/>
      <c r="M48" s="668"/>
      <c r="N48" s="668"/>
      <c r="O48" s="668"/>
      <c r="P48" s="427"/>
      <c r="Q48" s="427"/>
      <c r="R48" s="427"/>
    </row>
    <row r="49" spans="1:18" ht="15" customHeight="1">
      <c r="A49" s="269" t="s">
        <v>345</v>
      </c>
      <c r="B49" s="668"/>
      <c r="C49" s="668"/>
      <c r="D49" s="668"/>
      <c r="E49" s="668"/>
      <c r="F49" s="668"/>
      <c r="G49" s="668"/>
      <c r="H49" s="668"/>
      <c r="I49" s="668"/>
      <c r="J49" s="668"/>
      <c r="K49" s="668"/>
      <c r="L49" s="668"/>
      <c r="M49" s="668"/>
      <c r="N49" s="668"/>
      <c r="O49" s="668"/>
      <c r="P49" s="427"/>
      <c r="Q49" s="427"/>
      <c r="R49" s="427"/>
    </row>
    <row r="50" spans="1:18" ht="15" customHeight="1">
      <c r="A50" s="380"/>
    </row>
  </sheetData>
  <mergeCells count="13">
    <mergeCell ref="B6:E6"/>
    <mergeCell ref="A41:O41"/>
    <mergeCell ref="A42:O42"/>
    <mergeCell ref="A43:O43"/>
    <mergeCell ref="A46:O46"/>
    <mergeCell ref="M22:M23"/>
    <mergeCell ref="N22:N23"/>
    <mergeCell ref="O22:O23"/>
    <mergeCell ref="B22:B23"/>
    <mergeCell ref="C22:C23"/>
    <mergeCell ref="D22:D23"/>
    <mergeCell ref="E22:E23"/>
    <mergeCell ref="L22:L23"/>
  </mergeCells>
  <pageMargins left="0.7" right="0.7" top="0.75" bottom="0.75" header="0.3" footer="0.3"/>
  <pageSetup paperSize="9" scale="53" orientation="landscape" r:id="rId1"/>
  <headerFooter>
    <oddFooter>&amp;L&amp;1#&amp;"Arial"&amp;9&amp;K000000</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rgb="FFFFFF00"/>
    <pageSetUpPr fitToPage="1"/>
  </sheetPr>
  <dimension ref="A1:P24"/>
  <sheetViews>
    <sheetView showGridLines="0" zoomScaleNormal="100" workbookViewId="0">
      <selection activeCell="J23" sqref="J23:L23"/>
    </sheetView>
  </sheetViews>
  <sheetFormatPr defaultRowHeight="15"/>
  <cols>
    <col min="1" max="1" width="35.7109375" customWidth="1"/>
    <col min="2" max="8" width="10.7109375" style="64" customWidth="1"/>
    <col min="9" max="14" width="10.7109375" customWidth="1"/>
  </cols>
  <sheetData>
    <row r="1" spans="1:16">
      <c r="A1" s="95" t="s">
        <v>0</v>
      </c>
    </row>
    <row r="2" spans="1:16">
      <c r="D2" s="720"/>
    </row>
    <row r="3" spans="1:16">
      <c r="A3" s="627" t="s">
        <v>346</v>
      </c>
      <c r="P3" s="376"/>
    </row>
    <row r="4" spans="1:16">
      <c r="P4" s="376"/>
    </row>
    <row r="5" spans="1:16">
      <c r="C5" s="704">
        <v>45657</v>
      </c>
      <c r="D5" s="20"/>
      <c r="E5" s="20"/>
      <c r="F5" s="721"/>
      <c r="H5" s="19">
        <v>45473</v>
      </c>
      <c r="I5" s="20"/>
      <c r="J5" s="20"/>
    </row>
    <row r="6" spans="1:16" ht="15.75" thickBot="1">
      <c r="A6" s="653" t="s">
        <v>347</v>
      </c>
      <c r="B6" s="116"/>
      <c r="C6" s="16" t="s">
        <v>348</v>
      </c>
      <c r="D6" s="705" t="s">
        <v>349</v>
      </c>
      <c r="E6" s="705" t="s">
        <v>350</v>
      </c>
      <c r="F6" s="117">
        <v>45291</v>
      </c>
      <c r="G6" s="713"/>
      <c r="H6" s="16" t="s">
        <v>348</v>
      </c>
      <c r="I6" s="705" t="s">
        <v>349</v>
      </c>
      <c r="J6" s="705" t="s">
        <v>350</v>
      </c>
      <c r="K6" s="117">
        <v>45107</v>
      </c>
      <c r="L6" s="117">
        <v>44742</v>
      </c>
      <c r="M6" s="117">
        <v>44377</v>
      </c>
      <c r="N6" s="117">
        <v>44012</v>
      </c>
    </row>
    <row r="7" spans="1:16">
      <c r="A7" s="272" t="s">
        <v>351</v>
      </c>
      <c r="B7" s="120" t="s">
        <v>352</v>
      </c>
      <c r="C7" s="793">
        <v>49682</v>
      </c>
      <c r="D7" s="793">
        <v>24725</v>
      </c>
      <c r="E7" s="793">
        <v>24769</v>
      </c>
      <c r="F7" s="722" t="s">
        <v>100</v>
      </c>
      <c r="H7" s="706">
        <v>48886.930744999983</v>
      </c>
      <c r="I7" s="706">
        <v>24898.3</v>
      </c>
      <c r="J7" s="706">
        <v>23792.6</v>
      </c>
      <c r="K7" s="722">
        <v>49454</v>
      </c>
      <c r="L7" s="722">
        <v>48906</v>
      </c>
      <c r="M7" s="722">
        <v>45833</v>
      </c>
      <c r="N7" s="722">
        <v>43585</v>
      </c>
      <c r="P7" s="614"/>
    </row>
    <row r="8" spans="1:16">
      <c r="A8" s="46" t="s">
        <v>353</v>
      </c>
      <c r="B8" s="522"/>
      <c r="C8" s="794">
        <v>36530</v>
      </c>
      <c r="D8" s="794">
        <v>17661</v>
      </c>
      <c r="E8" s="794">
        <v>18735</v>
      </c>
      <c r="F8" s="722" t="s">
        <v>100</v>
      </c>
      <c r="H8" s="706">
        <v>36571.67</v>
      </c>
      <c r="I8" s="706">
        <v>18900</v>
      </c>
      <c r="J8" s="706">
        <v>17545</v>
      </c>
      <c r="K8" s="722">
        <v>36697</v>
      </c>
      <c r="L8" s="722">
        <v>38153</v>
      </c>
      <c r="M8" s="722">
        <v>37245</v>
      </c>
      <c r="N8" s="722">
        <v>36330</v>
      </c>
      <c r="P8" s="614"/>
    </row>
    <row r="9" spans="1:16">
      <c r="A9" s="46" t="s">
        <v>354</v>
      </c>
      <c r="B9" s="522"/>
      <c r="C9" s="794">
        <v>6272</v>
      </c>
      <c r="D9" s="794">
        <v>3297</v>
      </c>
      <c r="E9" s="794">
        <v>2935</v>
      </c>
      <c r="F9" s="722" t="s">
        <v>100</v>
      </c>
      <c r="H9" s="706">
        <v>5983</v>
      </c>
      <c r="I9" s="706">
        <v>3169.3</v>
      </c>
      <c r="J9" s="706">
        <v>2762.6</v>
      </c>
      <c r="K9" s="722">
        <v>6016</v>
      </c>
      <c r="L9" s="722">
        <v>5879</v>
      </c>
      <c r="M9" s="722">
        <v>5634</v>
      </c>
      <c r="N9" s="722">
        <v>5122</v>
      </c>
      <c r="P9" s="614"/>
    </row>
    <row r="10" spans="1:16">
      <c r="A10" s="46" t="s">
        <v>355</v>
      </c>
      <c r="B10" s="522"/>
      <c r="C10" s="794">
        <v>6190</v>
      </c>
      <c r="D10" s="794">
        <v>3411</v>
      </c>
      <c r="E10" s="794">
        <v>2779</v>
      </c>
      <c r="F10" s="722" t="s">
        <v>100</v>
      </c>
      <c r="H10" s="706">
        <v>5630</v>
      </c>
      <c r="I10" s="706">
        <v>2511</v>
      </c>
      <c r="J10" s="892">
        <v>3114</v>
      </c>
      <c r="K10" s="722">
        <v>4721</v>
      </c>
      <c r="L10" s="722">
        <v>2854</v>
      </c>
      <c r="M10" s="125" t="s">
        <v>100</v>
      </c>
      <c r="N10" s="125" t="s">
        <v>100</v>
      </c>
      <c r="P10" s="614"/>
    </row>
    <row r="11" spans="1:16">
      <c r="A11" s="46" t="s">
        <v>356</v>
      </c>
      <c r="B11" s="522"/>
      <c r="C11" s="794">
        <v>690</v>
      </c>
      <c r="D11" s="794">
        <v>356</v>
      </c>
      <c r="E11" s="794">
        <v>320</v>
      </c>
      <c r="F11" s="722" t="s">
        <v>100</v>
      </c>
      <c r="H11" s="706">
        <v>702.26559999999995</v>
      </c>
      <c r="I11" s="706">
        <v>318</v>
      </c>
      <c r="J11" s="706">
        <v>371</v>
      </c>
      <c r="K11" s="722">
        <v>2020</v>
      </c>
      <c r="L11" s="722">
        <v>2020</v>
      </c>
      <c r="M11" s="722">
        <v>2954</v>
      </c>
      <c r="N11" s="722">
        <v>2133</v>
      </c>
      <c r="P11" s="614"/>
    </row>
    <row r="12" spans="1:16">
      <c r="A12" s="549" t="s">
        <v>357</v>
      </c>
      <c r="B12" s="550"/>
      <c r="C12" s="795" t="s">
        <v>100</v>
      </c>
      <c r="D12" s="795" t="s">
        <v>100</v>
      </c>
      <c r="E12" s="795" t="s">
        <v>100</v>
      </c>
      <c r="F12" s="723" t="s">
        <v>100</v>
      </c>
      <c r="H12" s="707">
        <v>348</v>
      </c>
      <c r="I12" s="707">
        <v>137</v>
      </c>
      <c r="J12" s="707">
        <v>211</v>
      </c>
      <c r="K12" s="723">
        <v>343</v>
      </c>
      <c r="L12" s="723">
        <v>241</v>
      </c>
      <c r="M12" s="723">
        <v>191</v>
      </c>
      <c r="N12" s="723">
        <v>153</v>
      </c>
      <c r="P12" s="614"/>
    </row>
    <row r="13" spans="1:16">
      <c r="A13" s="272" t="s">
        <v>358</v>
      </c>
      <c r="B13" s="120" t="s">
        <v>352</v>
      </c>
      <c r="C13" s="796">
        <v>54916</v>
      </c>
      <c r="D13" s="796">
        <v>25507</v>
      </c>
      <c r="E13" s="796">
        <v>22495</v>
      </c>
      <c r="F13" s="722" t="s">
        <v>100</v>
      </c>
      <c r="H13" s="706">
        <v>53262</v>
      </c>
      <c r="I13" s="706">
        <v>28500</v>
      </c>
      <c r="J13" s="706">
        <v>24551</v>
      </c>
      <c r="K13" s="722">
        <v>53754</v>
      </c>
      <c r="L13" s="722">
        <v>53056</v>
      </c>
      <c r="M13" s="722">
        <v>49922</v>
      </c>
      <c r="N13" s="722">
        <v>48167</v>
      </c>
      <c r="P13" s="614"/>
    </row>
    <row r="14" spans="1:16">
      <c r="A14" s="386" t="s">
        <v>359</v>
      </c>
      <c r="B14" s="120" t="s">
        <v>253</v>
      </c>
      <c r="C14" s="797">
        <v>8.5</v>
      </c>
      <c r="D14" s="797">
        <v>8.5</v>
      </c>
      <c r="E14" s="797">
        <v>8.3000000000000007</v>
      </c>
      <c r="F14" s="121" t="s">
        <v>100</v>
      </c>
      <c r="H14" s="708">
        <v>9</v>
      </c>
      <c r="I14" s="708">
        <v>9.3000000000000007</v>
      </c>
      <c r="J14" s="708">
        <v>8.6999999999999993</v>
      </c>
      <c r="K14" s="121">
        <v>11.2</v>
      </c>
      <c r="L14" s="121">
        <v>14.8</v>
      </c>
      <c r="M14" s="121">
        <v>11</v>
      </c>
      <c r="N14" s="121">
        <v>10.1</v>
      </c>
      <c r="P14" s="614"/>
    </row>
    <row r="15" spans="1:16">
      <c r="A15" s="18" t="s">
        <v>360</v>
      </c>
      <c r="B15" s="119" t="s">
        <v>253</v>
      </c>
      <c r="C15" s="798">
        <v>2.4</v>
      </c>
      <c r="D15" s="798">
        <v>2.4</v>
      </c>
      <c r="E15" s="798">
        <v>2.5</v>
      </c>
      <c r="F15" s="724" t="s">
        <v>100</v>
      </c>
      <c r="G15" s="713"/>
      <c r="H15" s="709">
        <v>3.4</v>
      </c>
      <c r="I15" s="710">
        <v>3.3</v>
      </c>
      <c r="J15" s="710">
        <v>3.5</v>
      </c>
      <c r="K15" s="724">
        <v>2.4</v>
      </c>
      <c r="L15" s="759">
        <v>2.1</v>
      </c>
      <c r="M15" s="759">
        <v>1.9</v>
      </c>
      <c r="N15" s="759">
        <v>4.2</v>
      </c>
      <c r="P15" s="614"/>
    </row>
    <row r="16" spans="1:16">
      <c r="A16" s="6" t="s">
        <v>361</v>
      </c>
      <c r="B16" s="118" t="s">
        <v>352</v>
      </c>
      <c r="C16" s="796">
        <v>40043</v>
      </c>
      <c r="D16" s="796">
        <v>22410</v>
      </c>
      <c r="E16" s="796">
        <v>18734</v>
      </c>
      <c r="F16" s="722"/>
      <c r="H16" s="706"/>
      <c r="I16" s="711"/>
      <c r="J16" s="711"/>
      <c r="K16" s="722"/>
      <c r="L16" s="760"/>
      <c r="M16" s="760"/>
      <c r="N16" s="760"/>
      <c r="P16" s="614"/>
    </row>
    <row r="17" spans="1:16">
      <c r="A17" s="386" t="s">
        <v>362</v>
      </c>
      <c r="B17" s="118"/>
      <c r="C17" s="796">
        <v>32665</v>
      </c>
      <c r="D17" s="796">
        <v>15823</v>
      </c>
      <c r="E17" s="796">
        <v>16802</v>
      </c>
      <c r="F17" s="722" t="s">
        <v>100</v>
      </c>
      <c r="H17" s="706">
        <v>32259</v>
      </c>
      <c r="I17" s="706">
        <v>15665</v>
      </c>
      <c r="J17" s="706">
        <v>16563</v>
      </c>
      <c r="K17" s="722">
        <v>32228</v>
      </c>
      <c r="L17" s="722">
        <v>32303</v>
      </c>
      <c r="M17" s="722">
        <v>31112</v>
      </c>
      <c r="N17" s="722">
        <v>32178</v>
      </c>
      <c r="P17" s="614"/>
    </row>
    <row r="18" spans="1:16">
      <c r="A18" s="386" t="s">
        <v>363</v>
      </c>
      <c r="B18" s="118"/>
      <c r="C18" s="796">
        <v>6442</v>
      </c>
      <c r="D18" s="796">
        <v>5530</v>
      </c>
      <c r="E18" s="796">
        <v>904</v>
      </c>
      <c r="F18" s="722" t="s">
        <v>100</v>
      </c>
      <c r="H18" s="706">
        <v>6755</v>
      </c>
      <c r="I18" s="706">
        <v>5759</v>
      </c>
      <c r="J18" s="706">
        <v>985</v>
      </c>
      <c r="K18" s="722">
        <v>6656</v>
      </c>
      <c r="L18" s="722">
        <v>6858</v>
      </c>
      <c r="M18" s="722">
        <v>7007</v>
      </c>
      <c r="N18" s="722">
        <v>7565</v>
      </c>
      <c r="P18" s="614"/>
    </row>
    <row r="19" spans="1:16" ht="15.75" thickBot="1">
      <c r="A19" s="3" t="s">
        <v>364</v>
      </c>
      <c r="B19" s="11"/>
      <c r="C19" s="799">
        <v>936</v>
      </c>
      <c r="D19" s="799">
        <v>513</v>
      </c>
      <c r="E19" s="799">
        <v>423</v>
      </c>
      <c r="F19" s="725" t="s">
        <v>100</v>
      </c>
      <c r="H19" s="712">
        <v>880</v>
      </c>
      <c r="I19" s="712">
        <v>515</v>
      </c>
      <c r="J19" s="712">
        <v>363</v>
      </c>
      <c r="K19" s="725">
        <v>529</v>
      </c>
      <c r="L19" s="725">
        <v>266</v>
      </c>
      <c r="M19" s="725">
        <v>294</v>
      </c>
      <c r="N19" s="725">
        <v>399</v>
      </c>
      <c r="P19" s="614"/>
    </row>
    <row r="21" spans="1:16">
      <c r="A21" s="2" t="s">
        <v>365</v>
      </c>
    </row>
    <row r="22" spans="1:16">
      <c r="A22" s="920" t="s">
        <v>366</v>
      </c>
      <c r="B22" s="920"/>
      <c r="C22" s="920"/>
      <c r="D22" s="920"/>
      <c r="E22" s="920"/>
      <c r="F22" s="920"/>
      <c r="G22" s="920"/>
      <c r="H22" s="920"/>
      <c r="I22" s="920"/>
      <c r="J22" s="920"/>
      <c r="L22" s="50"/>
    </row>
    <row r="23" spans="1:16">
      <c r="A23" s="920" t="s">
        <v>367</v>
      </c>
      <c r="B23" s="920"/>
      <c r="C23" s="920"/>
      <c r="D23" s="920"/>
      <c r="E23" s="920"/>
      <c r="F23" s="920"/>
      <c r="G23" s="920"/>
      <c r="H23" s="920"/>
      <c r="I23" s="920"/>
      <c r="J23" s="920"/>
      <c r="K23" s="920"/>
      <c r="L23" s="920"/>
    </row>
    <row r="24" spans="1:16">
      <c r="A24" s="920" t="s">
        <v>368</v>
      </c>
      <c r="B24" s="920"/>
      <c r="C24" s="920"/>
      <c r="D24" s="920"/>
      <c r="E24" s="920"/>
      <c r="F24" s="920"/>
      <c r="G24" s="920"/>
      <c r="H24" s="920"/>
      <c r="I24" s="920"/>
    </row>
  </sheetData>
  <mergeCells count="4">
    <mergeCell ref="A24:I24"/>
    <mergeCell ref="A22:J22"/>
    <mergeCell ref="A23:I23"/>
    <mergeCell ref="J23:L23"/>
  </mergeCells>
  <conditionalFormatting sqref="F7:F11 F13:F14 F16:F19">
    <cfRule type="expression" dxfId="53" priority="1" stopIfTrue="1">
      <formula>#REF!&gt;0</formula>
    </cfRule>
  </conditionalFormatting>
  <conditionalFormatting sqref="H7:I11 H13:H14 H16:H18">
    <cfRule type="expression" dxfId="52" priority="3" stopIfTrue="1">
      <formula>#REF!&gt;0</formula>
    </cfRule>
  </conditionalFormatting>
  <conditionalFormatting sqref="H19:N19">
    <cfRule type="expression" dxfId="51" priority="20" stopIfTrue="1">
      <formula>#REF!&gt;0</formula>
    </cfRule>
  </conditionalFormatting>
  <conditionalFormatting sqref="I7:J9">
    <cfRule type="expression" dxfId="50" priority="5" stopIfTrue="1">
      <formula>#REF!&gt;0</formula>
    </cfRule>
  </conditionalFormatting>
  <conditionalFormatting sqref="I11:J11">
    <cfRule type="expression" dxfId="49" priority="7" stopIfTrue="1">
      <formula>#REF!&gt;0</formula>
    </cfRule>
  </conditionalFormatting>
  <conditionalFormatting sqref="I14:J14">
    <cfRule type="expression" dxfId="48" priority="6" stopIfTrue="1">
      <formula>#REF!&gt;0</formula>
    </cfRule>
  </conditionalFormatting>
  <conditionalFormatting sqref="I17:J18">
    <cfRule type="expression" dxfId="47" priority="4" stopIfTrue="1">
      <formula>#REF!&gt;0</formula>
    </cfRule>
  </conditionalFormatting>
  <conditionalFormatting sqref="K7:L11 K13:K14 K16:K18">
    <cfRule type="expression" dxfId="46" priority="9" stopIfTrue="1">
      <formula>#REF!&gt;0</formula>
    </cfRule>
  </conditionalFormatting>
  <conditionalFormatting sqref="L7:N9">
    <cfRule type="expression" dxfId="45" priority="23" stopIfTrue="1">
      <formula>#REF!&gt;0</formula>
    </cfRule>
  </conditionalFormatting>
  <conditionalFormatting sqref="L11:N11">
    <cfRule type="expression" dxfId="44" priority="27" stopIfTrue="1">
      <formula>#REF!&gt;0</formula>
    </cfRule>
  </conditionalFormatting>
  <conditionalFormatting sqref="L14:N14">
    <cfRule type="expression" dxfId="43" priority="26" stopIfTrue="1">
      <formula>#REF!&gt;0</formula>
    </cfRule>
  </conditionalFormatting>
  <conditionalFormatting sqref="L17:N18">
    <cfRule type="expression" dxfId="42" priority="13" stopIfTrue="1">
      <formula>#REF!&gt;0</formula>
    </cfRule>
  </conditionalFormatting>
  <conditionalFormatting sqref="N8:N9">
    <cfRule type="expression" dxfId="41" priority="32" stopIfTrue="1">
      <formula>#REF!&gt;0</formula>
    </cfRule>
  </conditionalFormatting>
  <pageMargins left="0.7" right="0.7" top="0.75" bottom="0.75" header="0.3" footer="0.3"/>
  <pageSetup paperSize="9" scale="71" orientation="landscape" r:id="rId1"/>
  <headerFooter>
    <oddFooter>&amp;L&amp;1#&amp;"Arial"&amp;9&amp;K000000</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cb4ce37f-8da5-4728-ba18-e3edf5a79df7" xsi:nil="true"/>
    <lcf76f155ced4ddcb4097134ff3c332f xmlns="01f690b4-f479-4d0b-9cf0-e79ac7d70679">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3B54987C226E454B955E5526118056D2" ma:contentTypeVersion="13" ma:contentTypeDescription="Create a new document." ma:contentTypeScope="" ma:versionID="1a4db9b317df9a08a0744a8efe9920bf">
  <xsd:schema xmlns:xsd="http://www.w3.org/2001/XMLSchema" xmlns:xs="http://www.w3.org/2001/XMLSchema" xmlns:p="http://schemas.microsoft.com/office/2006/metadata/properties" xmlns:ns2="01f690b4-f479-4d0b-9cf0-e79ac7d70679" xmlns:ns3="cb4ce37f-8da5-4728-ba18-e3edf5a79df7" targetNamespace="http://schemas.microsoft.com/office/2006/metadata/properties" ma:root="true" ma:fieldsID="4e661605db3f65a4d22bab941dee05b0" ns2:_="" ns3:_="">
    <xsd:import namespace="01f690b4-f479-4d0b-9cf0-e79ac7d70679"/>
    <xsd:import namespace="cb4ce37f-8da5-4728-ba18-e3edf5a79df7"/>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DateTaken" minOccurs="0"/>
                <xsd:element ref="ns2:MediaLengthInSeconds"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f690b4-f479-4d0b-9cf0-e79ac7d7067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Image Tags" ma:readOnly="false" ma:fieldId="{5cf76f15-5ced-4ddc-b409-7134ff3c332f}" ma:taxonomyMulti="true" ma:sspId="d9a29f58-3e64-407f-bf73-898981489ceb" ma:termSetId="09814cd3-568e-fe90-9814-8d621ff8fb84" ma:anchorId="fba54fb3-c3e1-fe81-a776-ca4b69148c4d" ma:open="true" ma:isKeyword="false">
      <xsd:complexType>
        <xsd:sequence>
          <xsd:element ref="pc:Terms" minOccurs="0" maxOccurs="1"/>
        </xsd:sequence>
      </xsd:complex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MediaServiceLocation" ma:index="20"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b4ce37f-8da5-4728-ba18-e3edf5a79df7"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2fac7c54-ebc5-44d3-9c4e-84e8db146eed}" ma:internalName="TaxCatchAll" ma:showField="CatchAllData" ma:web="cb4ce37f-8da5-4728-ba18-e3edf5a79df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43F0C9B-AE82-4065-A2D0-636B1C92EBD3}">
  <ds:schemaRefs>
    <ds:schemaRef ds:uri="http://schemas.microsoft.com/office/2006/metadata/properties"/>
    <ds:schemaRef ds:uri="http://schemas.microsoft.com/office/infopath/2007/PartnerControls"/>
    <ds:schemaRef ds:uri="http://schemas.microsoft.com/office/2006/documentManagement/types"/>
    <ds:schemaRef ds:uri="http://purl.org/dc/elements/1.1/"/>
    <ds:schemaRef ds:uri="http://schemas.openxmlformats.org/package/2006/metadata/core-properties"/>
    <ds:schemaRef ds:uri="http://purl.org/dc/terms/"/>
    <ds:schemaRef ds:uri="01f690b4-f479-4d0b-9cf0-e79ac7d70679"/>
    <ds:schemaRef ds:uri="cb4ce37f-8da5-4728-ba18-e3edf5a79df7"/>
    <ds:schemaRef ds:uri="http://www.w3.org/XML/1998/namespace"/>
    <ds:schemaRef ds:uri="http://purl.org/dc/dcmitype/"/>
  </ds:schemaRefs>
</ds:datastoreItem>
</file>

<file path=customXml/itemProps2.xml><?xml version="1.0" encoding="utf-8"?>
<ds:datastoreItem xmlns:ds="http://schemas.openxmlformats.org/officeDocument/2006/customXml" ds:itemID="{D083AD85-9BCA-4C83-9962-1B42642A0DD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1f690b4-f479-4d0b-9cf0-e79ac7d70679"/>
    <ds:schemaRef ds:uri="cb4ce37f-8da5-4728-ba18-e3edf5a79df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9EA575E-8A69-462C-A521-FDE8B81406E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16</vt:i4>
      </vt:variant>
    </vt:vector>
  </HeadingPairs>
  <TitlesOfParts>
    <vt:vector size="32" baseType="lpstr">
      <vt:lpstr>HOME</vt:lpstr>
      <vt:lpstr>REFERENCES</vt:lpstr>
      <vt:lpstr>CLIMATE TARGETS</vt:lpstr>
      <vt:lpstr>SUSTAINABLE FINANCING</vt:lpstr>
      <vt:lpstr>GHG EMISSIONS</vt:lpstr>
      <vt:lpstr>ENERGY CONSUMPTION</vt:lpstr>
      <vt:lpstr>WATER, WASTE &amp; PAPER</vt:lpstr>
      <vt:lpstr>FINANCED EMISSIONS</vt:lpstr>
      <vt:lpstr>PEOPLE</vt:lpstr>
      <vt:lpstr>FLEXIBLE WORKING</vt:lpstr>
      <vt:lpstr>DIVERSITY &amp; INCLUSION</vt:lpstr>
      <vt:lpstr>TRAINING, HEALTH &amp; SAFETY</vt:lpstr>
      <vt:lpstr>CUSTOMERS</vt:lpstr>
      <vt:lpstr>COMMUNITIES</vt:lpstr>
      <vt:lpstr>GOVERNANCE</vt:lpstr>
      <vt:lpstr>GLOSSARY</vt:lpstr>
      <vt:lpstr>'CLIMATE TARGETS'!Print_Area</vt:lpstr>
      <vt:lpstr>COMMUNITIES!Print_Area</vt:lpstr>
      <vt:lpstr>CUSTOMERS!Print_Area</vt:lpstr>
      <vt:lpstr>'DIVERSITY &amp; INCLUSION'!Print_Area</vt:lpstr>
      <vt:lpstr>'ENERGY CONSUMPTION'!Print_Area</vt:lpstr>
      <vt:lpstr>'FINANCED EMISSIONS'!Print_Area</vt:lpstr>
      <vt:lpstr>'FLEXIBLE WORKING'!Print_Area</vt:lpstr>
      <vt:lpstr>'GHG EMISSIONS'!Print_Area</vt:lpstr>
      <vt:lpstr>GLOSSARY!Print_Area</vt:lpstr>
      <vt:lpstr>GOVERNANCE!Print_Area</vt:lpstr>
      <vt:lpstr>HOME!Print_Area</vt:lpstr>
      <vt:lpstr>PEOPLE!Print_Area</vt:lpstr>
      <vt:lpstr>REFERENCES!Print_Area</vt:lpstr>
      <vt:lpstr>'SUSTAINABLE FINANCING'!Print_Area</vt:lpstr>
      <vt:lpstr>'TRAINING, HEALTH &amp; SAFETY'!Print_Area</vt:lpstr>
      <vt:lpstr>'WATER, WASTE &amp; PAPER'!Print_Area</vt:lpstr>
    </vt:vector>
  </TitlesOfParts>
  <Manager/>
  <Company>Commonwealth Bank of Australia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Stockwell, Claire</dc:creator>
  <cp:keywords/>
  <dc:description/>
  <cp:lastModifiedBy>Sherman Chan</cp:lastModifiedBy>
  <cp:revision/>
  <cp:lastPrinted>2025-01-29T03:08:27Z</cp:lastPrinted>
  <dcterms:created xsi:type="dcterms:W3CDTF">2023-07-11T11:40:25Z</dcterms:created>
  <dcterms:modified xsi:type="dcterms:W3CDTF">2025-02-11T22:53:16Z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a41e45d-23b2-4b9b-8824-4250be488857_Enabled">
    <vt:lpwstr>true</vt:lpwstr>
  </property>
  <property fmtid="{D5CDD505-2E9C-101B-9397-08002B2CF9AE}" pid="3" name="MSIP_Label_7a41e45d-23b2-4b9b-8824-4250be488857_SetDate">
    <vt:lpwstr>2023-08-09T03:31:13Z</vt:lpwstr>
  </property>
  <property fmtid="{D5CDD505-2E9C-101B-9397-08002B2CF9AE}" pid="4" name="MSIP_Label_7a41e45d-23b2-4b9b-8824-4250be488857_Method">
    <vt:lpwstr>Privileged</vt:lpwstr>
  </property>
  <property fmtid="{D5CDD505-2E9C-101B-9397-08002B2CF9AE}" pid="5" name="MSIP_Label_7a41e45d-23b2-4b9b-8824-4250be488857_Name">
    <vt:lpwstr>7a41e45d-23b2-4b9b-8824-4250be488857</vt:lpwstr>
  </property>
  <property fmtid="{D5CDD505-2E9C-101B-9397-08002B2CF9AE}" pid="6" name="MSIP_Label_7a41e45d-23b2-4b9b-8824-4250be488857_SiteId">
    <vt:lpwstr>dddffba0-6c17-4f34-9748-3fa5e08cc366</vt:lpwstr>
  </property>
  <property fmtid="{D5CDD505-2E9C-101B-9397-08002B2CF9AE}" pid="7" name="MSIP_Label_7a41e45d-23b2-4b9b-8824-4250be488857_ActionId">
    <vt:lpwstr>1302218a-7c3b-4229-afd1-c501e24fad46</vt:lpwstr>
  </property>
  <property fmtid="{D5CDD505-2E9C-101B-9397-08002B2CF9AE}" pid="8" name="MSIP_Label_7a41e45d-23b2-4b9b-8824-4250be488857_ContentBits">
    <vt:lpwstr>3</vt:lpwstr>
  </property>
  <property fmtid="{D5CDD505-2E9C-101B-9397-08002B2CF9AE}" pid="9" name="ContentTypeId">
    <vt:lpwstr>0x0101003B54987C226E454B955E5526118056D2</vt:lpwstr>
  </property>
  <property fmtid="{D5CDD505-2E9C-101B-9397-08002B2CF9AE}" pid="10" name="Order">
    <vt:r8>100</vt:r8>
  </property>
  <property fmtid="{D5CDD505-2E9C-101B-9397-08002B2CF9AE}" pid="11" name="MediaServiceImageTags">
    <vt:lpwstr/>
  </property>
  <property fmtid="{D5CDD505-2E9C-101B-9397-08002B2CF9AE}" pid="12" name="SV_QUERY_LIST_4F35BF76-6C0D-4D9B-82B2-816C12CF3733">
    <vt:lpwstr>empty_477D106A-C0D6-4607-AEBD-E2C9D60EA279</vt:lpwstr>
  </property>
  <property fmtid="{D5CDD505-2E9C-101B-9397-08002B2CF9AE}" pid="13" name="SV_HIDDEN_GRID_QUERY_LIST_4F35BF76-6C0D-4D9B-82B2-816C12CF3733">
    <vt:lpwstr>empty_477D106A-C0D6-4607-AEBD-E2C9D60EA279</vt:lpwstr>
  </property>
</Properties>
</file>